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<sst xmlns="http://schemas.openxmlformats.org/spreadsheetml/2006/main" count="76" uniqueCount="70">
  <si>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Megnevezés</t>
  </si>
  <si>
    <t>Intézmények működési bevétele</t>
  </si>
  <si>
    <t>Polgármesteri Hivatal</t>
  </si>
  <si>
    <t>Művelődési Központ</t>
  </si>
  <si>
    <t>Önkormányzat összesen</t>
  </si>
  <si>
    <t>eredeti</t>
  </si>
  <si>
    <t>mód.ei.</t>
  </si>
  <si>
    <t>teljesítés</t>
  </si>
  <si>
    <t>Iparűzési adó</t>
  </si>
  <si>
    <t>Építmény adó</t>
  </si>
  <si>
    <t>Helyi adók összesen</t>
  </si>
  <si>
    <t>Személyi jöv.adó helyben maradó r.</t>
  </si>
  <si>
    <t>Normatív módon elosztott szja.</t>
  </si>
  <si>
    <t>Szja összesen:</t>
  </si>
  <si>
    <t>Gépjármű adó</t>
  </si>
  <si>
    <t>Átengedett adó összesen:</t>
  </si>
  <si>
    <t>Egyéb különféle bevételek</t>
  </si>
  <si>
    <t>Normatív állami hozzájárulás</t>
  </si>
  <si>
    <t>OEP-től átvett pénzeszköz</t>
  </si>
  <si>
    <t>Átvett pénzeszköz összesen:</t>
  </si>
  <si>
    <t>Működési hitel</t>
  </si>
  <si>
    <t>Kommunális adó</t>
  </si>
  <si>
    <t>Tárgyi eszköz értékesítés</t>
  </si>
  <si>
    <t>Kölcsön visszatérülés</t>
  </si>
  <si>
    <t>Szociális ellátások támogatása</t>
  </si>
  <si>
    <t>Állami hozzájárulás összesen</t>
  </si>
  <si>
    <t>Fejlesztési célú átvett pénzeszköz</t>
  </si>
  <si>
    <t>Hitel összesen:</t>
  </si>
  <si>
    <t xml:space="preserve">Pénzmaradvány összesen: </t>
  </si>
  <si>
    <t xml:space="preserve">Bevétel mindösszesen </t>
  </si>
  <si>
    <t>Pótlék, birság</t>
  </si>
  <si>
    <t xml:space="preserve">Termőföld  bérbeadás szja. </t>
  </si>
  <si>
    <t>Céltámogatás</t>
  </si>
  <si>
    <t>KIADÁSOK</t>
  </si>
  <si>
    <t>I.</t>
  </si>
  <si>
    <t>Működési célú kiadások</t>
  </si>
  <si>
    <t>Személyi jellegű kiadások</t>
  </si>
  <si>
    <t>Munkaadót terhelő járulékok</t>
  </si>
  <si>
    <t xml:space="preserve">Dologi kiadások </t>
  </si>
  <si>
    <t>Szociális ellátások</t>
  </si>
  <si>
    <t>Pénzeszköz átadás</t>
  </si>
  <si>
    <t>Működési célú tartalék</t>
  </si>
  <si>
    <t>Működési célú kiadás összesen:</t>
  </si>
  <si>
    <t>Fejlesztési célú kiadások</t>
  </si>
  <si>
    <t>Intézmények felhalmozási kiadása</t>
  </si>
  <si>
    <t>Fejlesztési célú pénzeszköz. átadás</t>
  </si>
  <si>
    <t>II.</t>
  </si>
  <si>
    <t>Fejlesztési célú kiadás összesen:</t>
  </si>
  <si>
    <t>Önkormányzat kiadása  összesen:</t>
  </si>
  <si>
    <t>Átfutó, tisztázatlan kiadás</t>
  </si>
  <si>
    <t>Kiadások mindösszesen</t>
  </si>
  <si>
    <t xml:space="preserve">Beruházások </t>
  </si>
  <si>
    <t xml:space="preserve">Felújítások </t>
  </si>
  <si>
    <t xml:space="preserve">Átfutó és tisztázatlan bevétel </t>
  </si>
  <si>
    <t>Önkormányzati bevételek mindösszesen</t>
  </si>
  <si>
    <t>Önkormányzat . sajátos bevétel  összesen:</t>
  </si>
  <si>
    <t>Kiegészítő támogatás.  közoktatáshoz . támogatás.</t>
  </si>
  <si>
    <t>Működési célú pénzeszköz átvétel</t>
  </si>
  <si>
    <t>Előző évi működési célú pénzmaradvány.</t>
  </si>
  <si>
    <t>Előző évi fejlesztési célú pénzmaradvány.</t>
  </si>
  <si>
    <t>Teljesítés</t>
  </si>
  <si>
    <t>%</t>
  </si>
  <si>
    <t>Központosított   előirányzat</t>
  </si>
  <si>
    <t>Egyéb  központi támogatás</t>
  </si>
  <si>
    <t>Fejlesztési hitel törlesztés</t>
  </si>
  <si>
    <t>Előzőből: Kisebbségi Önkormányzatok</t>
  </si>
  <si>
    <t>21-52</t>
  </si>
  <si>
    <t>54-57</t>
  </si>
  <si>
    <t>Lakásszerzési támogatás</t>
  </si>
  <si>
    <t>1. számú melléklet a 6/2006. (III.31.) költségvetési beszámoló rendelethez
Rétság Város Önkormányzat  2005. évi költségvetési  beszámolójának mérlege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</si>
</sst>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3" fontId="10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10" fontId="10" fillId="0" borderId="22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0" fontId="10" fillId="0" borderId="23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0" fontId="10" fillId="0" borderId="2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0" fontId="10" fillId="0" borderId="25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0" fontId="11" fillId="0" borderId="26" xfId="0" applyNumberFormat="1" applyFont="1" applyBorder="1" applyAlignment="1">
      <alignment/>
    </xf>
    <xf numFmtId="10" fontId="11" fillId="0" borderId="23" xfId="0" applyNumberFormat="1" applyFont="1" applyBorder="1" applyAlignment="1">
      <alignment/>
    </xf>
    <xf numFmtId="10" fontId="11" fillId="0" borderId="27" xfId="0" applyNumberFormat="1" applyFont="1" applyBorder="1" applyAlignment="1">
      <alignment/>
    </xf>
    <xf numFmtId="10" fontId="11" fillId="0" borderId="24" xfId="0" applyNumberFormat="1" applyFont="1" applyBorder="1" applyAlignment="1">
      <alignment/>
    </xf>
    <xf numFmtId="10" fontId="12" fillId="0" borderId="27" xfId="0" applyNumberFormat="1" applyFont="1" applyBorder="1" applyAlignment="1">
      <alignment/>
    </xf>
    <xf numFmtId="10" fontId="12" fillId="0" borderId="2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28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0" fontId="10" fillId="0" borderId="31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10" fontId="10" fillId="0" borderId="3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0" fontId="10" fillId="0" borderId="36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0" fontId="14" fillId="0" borderId="33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10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3" fontId="10" fillId="0" borderId="38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0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25390625" style="0" bestFit="1" customWidth="1"/>
    <col min="2" max="2" width="35.625" style="0" customWidth="1"/>
    <col min="3" max="3" width="9.375" style="0" customWidth="1"/>
    <col min="4" max="4" width="10.125" style="0" customWidth="1"/>
    <col min="5" max="5" width="9.375" style="0" customWidth="1"/>
    <col min="6" max="6" width="7.25390625" style="0" customWidth="1"/>
    <col min="7" max="7" width="7.625" style="0" customWidth="1"/>
    <col min="8" max="8" width="7.875" style="0" bestFit="1" customWidth="1"/>
    <col min="10" max="10" width="10.875" style="0" customWidth="1"/>
    <col min="11" max="11" width="10.125" style="0" customWidth="1"/>
    <col min="12" max="12" width="9.125" style="0" hidden="1" customWidth="1"/>
    <col min="13" max="13" width="8.125" style="51" customWidth="1"/>
  </cols>
  <sheetData>
    <row r="1" spans="1:13" s="25" customFormat="1" ht="54" customHeight="1" thickBot="1">
      <c r="A1" s="103" t="s">
        <v>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  <c r="M1" s="105"/>
    </row>
    <row r="2" spans="1:13" s="1" customFormat="1" ht="10.5" customHeight="1">
      <c r="A2" s="82"/>
      <c r="B2" s="75" t="s">
        <v>0</v>
      </c>
      <c r="C2" s="100" t="s">
        <v>2</v>
      </c>
      <c r="D2" s="101"/>
      <c r="E2" s="101"/>
      <c r="F2" s="101" t="s">
        <v>3</v>
      </c>
      <c r="G2" s="101"/>
      <c r="H2" s="101"/>
      <c r="I2" s="101" t="s">
        <v>4</v>
      </c>
      <c r="J2" s="101"/>
      <c r="K2" s="102"/>
      <c r="L2" s="83"/>
      <c r="M2" s="48" t="s">
        <v>60</v>
      </c>
    </row>
    <row r="3" spans="1:13" s="1" customFormat="1" ht="10.5" customHeight="1" thickBot="1">
      <c r="A3" s="84"/>
      <c r="B3" s="76"/>
      <c r="C3" s="41" t="s">
        <v>5</v>
      </c>
      <c r="D3" s="42" t="s">
        <v>6</v>
      </c>
      <c r="E3" s="42" t="s">
        <v>7</v>
      </c>
      <c r="F3" s="42" t="s">
        <v>5</v>
      </c>
      <c r="G3" s="42" t="s">
        <v>6</v>
      </c>
      <c r="H3" s="42" t="s">
        <v>7</v>
      </c>
      <c r="I3" s="42" t="s">
        <v>5</v>
      </c>
      <c r="J3" s="42" t="s">
        <v>6</v>
      </c>
      <c r="K3" s="85" t="s">
        <v>7</v>
      </c>
      <c r="L3" s="86"/>
      <c r="M3" s="87" t="s">
        <v>61</v>
      </c>
    </row>
    <row r="4" spans="1:39" s="7" customFormat="1" ht="13.5" thickBot="1">
      <c r="A4" s="77">
        <v>91</v>
      </c>
      <c r="B4" s="31" t="s">
        <v>1</v>
      </c>
      <c r="C4" s="31">
        <v>47301</v>
      </c>
      <c r="D4" s="31">
        <v>50834</v>
      </c>
      <c r="E4" s="31">
        <v>48327</v>
      </c>
      <c r="F4" s="31">
        <v>5415</v>
      </c>
      <c r="G4" s="31">
        <v>6940</v>
      </c>
      <c r="H4" s="31">
        <v>5607</v>
      </c>
      <c r="I4" s="31">
        <f aca="true" t="shared" si="0" ref="I4:L5">C4+F4</f>
        <v>52716</v>
      </c>
      <c r="J4" s="78">
        <f t="shared" si="0"/>
        <v>57774</v>
      </c>
      <c r="K4" s="79">
        <f t="shared" si="0"/>
        <v>53934</v>
      </c>
      <c r="L4" s="80">
        <f t="shared" si="0"/>
        <v>58131</v>
      </c>
      <c r="M4" s="81">
        <f>K4/J4</f>
        <v>0.9335341156921799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13" s="6" customFormat="1" ht="12.75">
      <c r="A5" s="45"/>
      <c r="B5" s="12" t="s">
        <v>21</v>
      </c>
      <c r="C5" s="12">
        <v>2700</v>
      </c>
      <c r="D5" s="12">
        <v>2778</v>
      </c>
      <c r="E5" s="12">
        <v>2780</v>
      </c>
      <c r="F5" s="12"/>
      <c r="G5" s="12"/>
      <c r="H5" s="12"/>
      <c r="I5" s="12">
        <f t="shared" si="0"/>
        <v>2700</v>
      </c>
      <c r="J5" s="12">
        <f t="shared" si="0"/>
        <v>2778</v>
      </c>
      <c r="K5" s="12">
        <f t="shared" si="0"/>
        <v>2780</v>
      </c>
      <c r="L5" s="52">
        <f t="shared" si="0"/>
        <v>2700</v>
      </c>
      <c r="M5" s="66">
        <f aca="true" t="shared" si="1" ref="M5:M58">K5/J5</f>
        <v>1.0007199424046076</v>
      </c>
    </row>
    <row r="6" spans="1:252" s="2" customFormat="1" ht="12.75">
      <c r="A6" s="34"/>
      <c r="B6" s="13" t="s">
        <v>8</v>
      </c>
      <c r="C6" s="13">
        <v>173609</v>
      </c>
      <c r="D6" s="13">
        <v>187726</v>
      </c>
      <c r="E6" s="13">
        <v>187726</v>
      </c>
      <c r="F6" s="13"/>
      <c r="G6" s="13"/>
      <c r="H6" s="13"/>
      <c r="I6" s="12">
        <f aca="true" t="shared" si="2" ref="I6:I29">C6+F6</f>
        <v>173609</v>
      </c>
      <c r="J6" s="12">
        <f aca="true" t="shared" si="3" ref="J6:J29">D6+G6</f>
        <v>187726</v>
      </c>
      <c r="K6" s="13">
        <f aca="true" t="shared" si="4" ref="K6:K29">E6+H6</f>
        <v>187726</v>
      </c>
      <c r="L6" s="52"/>
      <c r="M6" s="67">
        <f t="shared" si="1"/>
        <v>1</v>
      </c>
      <c r="IR6" s="2">
        <f>SUM(C6:IQ6)</f>
        <v>1098123</v>
      </c>
    </row>
    <row r="7" spans="1:13" s="2" customFormat="1" ht="12.75">
      <c r="A7" s="36"/>
      <c r="B7" s="14" t="s">
        <v>30</v>
      </c>
      <c r="C7" s="14"/>
      <c r="D7" s="14">
        <v>1375</v>
      </c>
      <c r="E7" s="14">
        <v>1343</v>
      </c>
      <c r="F7" s="14"/>
      <c r="G7" s="14"/>
      <c r="H7" s="14"/>
      <c r="I7" s="12">
        <f t="shared" si="2"/>
        <v>0</v>
      </c>
      <c r="J7" s="12">
        <f t="shared" si="3"/>
        <v>1375</v>
      </c>
      <c r="K7" s="13">
        <f t="shared" si="4"/>
        <v>1343</v>
      </c>
      <c r="L7" s="52"/>
      <c r="M7" s="67">
        <f t="shared" si="1"/>
        <v>0.9767272727272728</v>
      </c>
    </row>
    <row r="8" spans="1:252" s="2" customFormat="1" ht="13.5" thickBot="1">
      <c r="A8" s="36"/>
      <c r="B8" s="14" t="s">
        <v>9</v>
      </c>
      <c r="C8" s="14">
        <v>4685</v>
      </c>
      <c r="D8" s="14">
        <v>4051</v>
      </c>
      <c r="E8" s="14">
        <v>4051</v>
      </c>
      <c r="F8" s="14"/>
      <c r="G8" s="14"/>
      <c r="H8" s="14"/>
      <c r="I8" s="15">
        <f t="shared" si="2"/>
        <v>4685</v>
      </c>
      <c r="J8" s="15">
        <f t="shared" si="3"/>
        <v>4051</v>
      </c>
      <c r="K8" s="14">
        <f t="shared" si="4"/>
        <v>4051</v>
      </c>
      <c r="L8" s="55"/>
      <c r="M8" s="68">
        <f t="shared" si="1"/>
        <v>1</v>
      </c>
      <c r="IR8" s="2">
        <f>SUM(C8:IQ8)</f>
        <v>25575</v>
      </c>
    </row>
    <row r="9" spans="1:39" s="8" customFormat="1" ht="13.5" thickBot="1">
      <c r="A9" s="16">
        <v>922</v>
      </c>
      <c r="B9" s="17" t="s">
        <v>10</v>
      </c>
      <c r="C9" s="17">
        <f>SUM(C5:C8)</f>
        <v>180994</v>
      </c>
      <c r="D9" s="17">
        <f aca="true" t="shared" si="5" ref="D9:L9">SUM(D5:D8)</f>
        <v>195930</v>
      </c>
      <c r="E9" s="17">
        <f t="shared" si="5"/>
        <v>195900</v>
      </c>
      <c r="F9" s="17">
        <f t="shared" si="5"/>
        <v>0</v>
      </c>
      <c r="G9" s="17">
        <f t="shared" si="5"/>
        <v>0</v>
      </c>
      <c r="H9" s="17">
        <f t="shared" si="5"/>
        <v>0</v>
      </c>
      <c r="I9" s="17">
        <f t="shared" si="5"/>
        <v>180994</v>
      </c>
      <c r="J9" s="17">
        <f t="shared" si="5"/>
        <v>195930</v>
      </c>
      <c r="K9" s="17">
        <f t="shared" si="5"/>
        <v>195900</v>
      </c>
      <c r="L9" s="63">
        <f t="shared" si="5"/>
        <v>2700</v>
      </c>
      <c r="M9" s="71">
        <f t="shared" si="1"/>
        <v>0.9998468840912571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13" s="2" customFormat="1" ht="12.75">
      <c r="A10" s="35"/>
      <c r="B10" s="12" t="s">
        <v>11</v>
      </c>
      <c r="C10" s="12">
        <v>6840</v>
      </c>
      <c r="D10" s="12">
        <v>6840</v>
      </c>
      <c r="E10" s="12">
        <v>-120</v>
      </c>
      <c r="F10" s="12"/>
      <c r="G10" s="12"/>
      <c r="H10" s="12"/>
      <c r="I10" s="12">
        <f t="shared" si="2"/>
        <v>6840</v>
      </c>
      <c r="J10" s="12">
        <f t="shared" si="3"/>
        <v>6840</v>
      </c>
      <c r="K10" s="12">
        <f t="shared" si="4"/>
        <v>-120</v>
      </c>
      <c r="L10" s="58"/>
      <c r="M10" s="66">
        <f t="shared" si="1"/>
        <v>-0.017543859649122806</v>
      </c>
    </row>
    <row r="11" spans="1:13" s="2" customFormat="1" ht="13.5" thickBot="1">
      <c r="A11" s="36"/>
      <c r="B11" s="14" t="s">
        <v>12</v>
      </c>
      <c r="C11" s="14">
        <v>67236</v>
      </c>
      <c r="D11" s="14">
        <v>67337</v>
      </c>
      <c r="E11" s="14">
        <v>67337</v>
      </c>
      <c r="F11" s="14"/>
      <c r="G11" s="14"/>
      <c r="H11" s="14"/>
      <c r="I11" s="15">
        <f t="shared" si="2"/>
        <v>67236</v>
      </c>
      <c r="J11" s="15">
        <f t="shared" si="3"/>
        <v>67337</v>
      </c>
      <c r="K11" s="14">
        <f t="shared" si="4"/>
        <v>67337</v>
      </c>
      <c r="L11" s="55"/>
      <c r="M11" s="68">
        <f t="shared" si="1"/>
        <v>1</v>
      </c>
    </row>
    <row r="12" spans="1:39" s="8" customFormat="1" ht="13.5" thickBot="1">
      <c r="A12" s="16">
        <v>923</v>
      </c>
      <c r="B12" s="17" t="s">
        <v>13</v>
      </c>
      <c r="C12" s="17">
        <f>SUM(C10:C11)</f>
        <v>74076</v>
      </c>
      <c r="D12" s="17">
        <f>SUM(D10:D11)</f>
        <v>74177</v>
      </c>
      <c r="E12" s="17">
        <f aca="true" t="shared" si="6" ref="E12:L12">SUM(E10:E11)</f>
        <v>67217</v>
      </c>
      <c r="F12" s="17">
        <f t="shared" si="6"/>
        <v>0</v>
      </c>
      <c r="G12" s="17">
        <f t="shared" si="6"/>
        <v>0</v>
      </c>
      <c r="H12" s="17">
        <f t="shared" si="6"/>
        <v>0</v>
      </c>
      <c r="I12" s="18">
        <f t="shared" si="2"/>
        <v>74076</v>
      </c>
      <c r="J12" s="18">
        <f t="shared" si="3"/>
        <v>74177</v>
      </c>
      <c r="K12" s="18">
        <f t="shared" si="4"/>
        <v>67217</v>
      </c>
      <c r="L12" s="63">
        <f t="shared" si="6"/>
        <v>0</v>
      </c>
      <c r="M12" s="69">
        <f t="shared" si="1"/>
        <v>0.9061703762621837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13" s="2" customFormat="1" ht="12.75">
      <c r="A13" s="35"/>
      <c r="B13" s="12" t="s">
        <v>14</v>
      </c>
      <c r="C13" s="12">
        <v>13000</v>
      </c>
      <c r="D13" s="12">
        <v>15157</v>
      </c>
      <c r="E13" s="12">
        <v>15157</v>
      </c>
      <c r="F13" s="12"/>
      <c r="G13" s="12"/>
      <c r="H13" s="12"/>
      <c r="I13" s="12">
        <f t="shared" si="2"/>
        <v>13000</v>
      </c>
      <c r="J13" s="12">
        <f t="shared" si="3"/>
        <v>15157</v>
      </c>
      <c r="K13" s="12">
        <f t="shared" si="4"/>
        <v>15157</v>
      </c>
      <c r="L13" s="58"/>
      <c r="M13" s="66">
        <f t="shared" si="1"/>
        <v>1</v>
      </c>
    </row>
    <row r="14" spans="1:13" s="2" customFormat="1" ht="13.5" thickBot="1">
      <c r="A14" s="34"/>
      <c r="B14" s="13" t="s">
        <v>31</v>
      </c>
      <c r="C14" s="13"/>
      <c r="D14" s="13">
        <v>29</v>
      </c>
      <c r="E14" s="13">
        <v>29</v>
      </c>
      <c r="F14" s="13"/>
      <c r="G14" s="13"/>
      <c r="H14" s="13"/>
      <c r="I14" s="13">
        <f t="shared" si="2"/>
        <v>0</v>
      </c>
      <c r="J14" s="13">
        <f t="shared" si="3"/>
        <v>29</v>
      </c>
      <c r="K14" s="13">
        <f t="shared" si="4"/>
        <v>29</v>
      </c>
      <c r="L14" s="52"/>
      <c r="M14" s="54"/>
    </row>
    <row r="15" spans="1:39" s="8" customFormat="1" ht="13.5" thickBot="1">
      <c r="A15" s="26"/>
      <c r="B15" s="27" t="s">
        <v>15</v>
      </c>
      <c r="C15" s="27">
        <f>SUM(C12:C14)</f>
        <v>87076</v>
      </c>
      <c r="D15" s="27">
        <f aca="true" t="shared" si="7" ref="D15:K15">SUM(D12:D14)</f>
        <v>89363</v>
      </c>
      <c r="E15" s="27">
        <f t="shared" si="7"/>
        <v>82403</v>
      </c>
      <c r="F15" s="27">
        <f t="shared" si="7"/>
        <v>0</v>
      </c>
      <c r="G15" s="27">
        <f t="shared" si="7"/>
        <v>0</v>
      </c>
      <c r="H15" s="27">
        <f t="shared" si="7"/>
        <v>0</v>
      </c>
      <c r="I15" s="27">
        <f t="shared" si="7"/>
        <v>87076</v>
      </c>
      <c r="J15" s="27">
        <f t="shared" si="7"/>
        <v>89363</v>
      </c>
      <c r="K15" s="64">
        <f t="shared" si="7"/>
        <v>82403</v>
      </c>
      <c r="L15" s="65">
        <f>SUM(L12:L13)</f>
        <v>0</v>
      </c>
      <c r="M15" s="70">
        <f t="shared" si="1"/>
        <v>0.9221154168951355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13" s="2" customFormat="1" ht="13.5" thickBot="1">
      <c r="A16" s="46">
        <v>929</v>
      </c>
      <c r="B16" s="15" t="s">
        <v>16</v>
      </c>
      <c r="C16" s="15">
        <v>572</v>
      </c>
      <c r="D16" s="15">
        <v>1140</v>
      </c>
      <c r="E16" s="15">
        <v>1146</v>
      </c>
      <c r="F16" s="15"/>
      <c r="G16" s="15"/>
      <c r="H16" s="15"/>
      <c r="I16" s="15">
        <f t="shared" si="2"/>
        <v>572</v>
      </c>
      <c r="J16" s="40">
        <f t="shared" si="3"/>
        <v>1140</v>
      </c>
      <c r="K16" s="18">
        <f t="shared" si="4"/>
        <v>1146</v>
      </c>
      <c r="L16" s="56"/>
      <c r="M16" s="69">
        <f t="shared" si="1"/>
        <v>1.0052631578947369</v>
      </c>
    </row>
    <row r="17" spans="1:39" s="7" customFormat="1" ht="13.5" thickBot="1">
      <c r="A17" s="19"/>
      <c r="B17" s="11" t="s">
        <v>55</v>
      </c>
      <c r="C17" s="11">
        <f>C9+C15+C16</f>
        <v>268642</v>
      </c>
      <c r="D17" s="11">
        <f aca="true" t="shared" si="8" ref="D17:L17">D9+D15+D16</f>
        <v>286433</v>
      </c>
      <c r="E17" s="11">
        <f t="shared" si="8"/>
        <v>279449</v>
      </c>
      <c r="F17" s="11">
        <f t="shared" si="8"/>
        <v>0</v>
      </c>
      <c r="G17" s="11">
        <f t="shared" si="8"/>
        <v>0</v>
      </c>
      <c r="H17" s="11">
        <f t="shared" si="8"/>
        <v>0</v>
      </c>
      <c r="I17" s="11">
        <f t="shared" si="8"/>
        <v>268642</v>
      </c>
      <c r="J17" s="11">
        <f t="shared" si="8"/>
        <v>286433</v>
      </c>
      <c r="K17" s="11">
        <f t="shared" si="8"/>
        <v>279449</v>
      </c>
      <c r="L17" s="61">
        <f t="shared" si="8"/>
        <v>2700</v>
      </c>
      <c r="M17" s="57">
        <f t="shared" si="1"/>
        <v>0.9756173345948267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13" s="3" customFormat="1" ht="13.5" thickBot="1">
      <c r="A18" s="47">
        <v>194</v>
      </c>
      <c r="B18" s="20" t="s">
        <v>23</v>
      </c>
      <c r="C18" s="20">
        <v>1500</v>
      </c>
      <c r="D18" s="20">
        <v>1500</v>
      </c>
      <c r="E18" s="20">
        <v>1256</v>
      </c>
      <c r="F18" s="20"/>
      <c r="G18" s="20"/>
      <c r="H18" s="20"/>
      <c r="I18" s="20">
        <f>C18+F18</f>
        <v>1500</v>
      </c>
      <c r="J18" s="20">
        <f aca="true" t="shared" si="9" ref="J18:L19">D18+G18</f>
        <v>1500</v>
      </c>
      <c r="K18" s="11">
        <f t="shared" si="9"/>
        <v>1256</v>
      </c>
      <c r="L18" s="61">
        <f t="shared" si="9"/>
        <v>1500</v>
      </c>
      <c r="M18" s="57">
        <f aca="true" t="shared" si="10" ref="M18:M23">K18/J18</f>
        <v>0.8373333333333334</v>
      </c>
    </row>
    <row r="19" spans="1:39" s="7" customFormat="1" ht="13.5" thickBot="1">
      <c r="A19" s="19">
        <v>93</v>
      </c>
      <c r="B19" s="11" t="s">
        <v>22</v>
      </c>
      <c r="C19" s="11">
        <v>695</v>
      </c>
      <c r="D19" s="11">
        <v>4720</v>
      </c>
      <c r="E19" s="11">
        <v>5351</v>
      </c>
      <c r="F19" s="11"/>
      <c r="G19" s="11"/>
      <c r="H19" s="11"/>
      <c r="I19" s="11">
        <f>C19+F19</f>
        <v>695</v>
      </c>
      <c r="J19" s="11">
        <f t="shared" si="9"/>
        <v>4720</v>
      </c>
      <c r="K19" s="11">
        <f t="shared" si="9"/>
        <v>5351</v>
      </c>
      <c r="L19" s="61">
        <f>F19+I19</f>
        <v>695</v>
      </c>
      <c r="M19" s="57">
        <f t="shared" si="10"/>
        <v>1.133686440677966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13" s="2" customFormat="1" ht="12.75">
      <c r="A20" s="32">
        <v>462</v>
      </c>
      <c r="B20" s="33" t="s">
        <v>57</v>
      </c>
      <c r="C20" s="33">
        <v>12214</v>
      </c>
      <c r="D20" s="33">
        <v>33293</v>
      </c>
      <c r="E20" s="33">
        <v>33350</v>
      </c>
      <c r="F20" s="33">
        <v>4588</v>
      </c>
      <c r="G20" s="33">
        <v>4588</v>
      </c>
      <c r="H20" s="33">
        <v>3257</v>
      </c>
      <c r="I20" s="33">
        <f>C20+F20</f>
        <v>16802</v>
      </c>
      <c r="J20" s="33">
        <f aca="true" t="shared" si="11" ref="J20:K22">D20+G20</f>
        <v>37881</v>
      </c>
      <c r="K20" s="12">
        <f t="shared" si="11"/>
        <v>36607</v>
      </c>
      <c r="L20" s="58"/>
      <c r="M20" s="66">
        <f t="shared" si="10"/>
        <v>0.9663683640875372</v>
      </c>
    </row>
    <row r="21" spans="1:13" s="2" customFormat="1" ht="12.75">
      <c r="A21" s="34">
        <v>462</v>
      </c>
      <c r="B21" s="13" t="s">
        <v>18</v>
      </c>
      <c r="C21" s="13">
        <v>23391</v>
      </c>
      <c r="D21" s="13">
        <v>21306</v>
      </c>
      <c r="E21" s="13">
        <v>21072</v>
      </c>
      <c r="F21" s="13"/>
      <c r="G21" s="13"/>
      <c r="H21" s="13"/>
      <c r="I21" s="13">
        <f>C21+F21</f>
        <v>23391</v>
      </c>
      <c r="J21" s="13">
        <f t="shared" si="11"/>
        <v>21306</v>
      </c>
      <c r="K21" s="13">
        <f t="shared" si="11"/>
        <v>21072</v>
      </c>
      <c r="L21" s="52"/>
      <c r="M21" s="67">
        <f t="shared" si="10"/>
        <v>0.9890171782596452</v>
      </c>
    </row>
    <row r="22" spans="1:13" s="2" customFormat="1" ht="13.5" thickBot="1">
      <c r="A22" s="36">
        <v>465</v>
      </c>
      <c r="B22" s="14" t="s">
        <v>26</v>
      </c>
      <c r="C22" s="14">
        <v>1200</v>
      </c>
      <c r="D22" s="14">
        <v>1053</v>
      </c>
      <c r="E22" s="14">
        <v>1053</v>
      </c>
      <c r="F22" s="14"/>
      <c r="G22" s="14"/>
      <c r="H22" s="14"/>
      <c r="I22" s="14">
        <f>C22+F22</f>
        <v>1200</v>
      </c>
      <c r="J22" s="14">
        <f t="shared" si="11"/>
        <v>1053</v>
      </c>
      <c r="K22" s="14">
        <f t="shared" si="11"/>
        <v>1053</v>
      </c>
      <c r="L22" s="55"/>
      <c r="M22" s="68">
        <f t="shared" si="10"/>
        <v>1</v>
      </c>
    </row>
    <row r="23" spans="1:39" s="7" customFormat="1" ht="13.5" thickBot="1">
      <c r="A23" s="19"/>
      <c r="B23" s="11" t="s">
        <v>19</v>
      </c>
      <c r="C23" s="11">
        <f aca="true" t="shared" si="12" ref="C23:L23">SUM(C20:C22)</f>
        <v>36805</v>
      </c>
      <c r="D23" s="11">
        <f t="shared" si="12"/>
        <v>55652</v>
      </c>
      <c r="E23" s="11">
        <f t="shared" si="12"/>
        <v>55475</v>
      </c>
      <c r="F23" s="11">
        <f t="shared" si="12"/>
        <v>4588</v>
      </c>
      <c r="G23" s="11">
        <f t="shared" si="12"/>
        <v>4588</v>
      </c>
      <c r="H23" s="11">
        <f t="shared" si="12"/>
        <v>3257</v>
      </c>
      <c r="I23" s="11">
        <f t="shared" si="12"/>
        <v>41393</v>
      </c>
      <c r="J23" s="11">
        <f t="shared" si="12"/>
        <v>60240</v>
      </c>
      <c r="K23" s="11">
        <f t="shared" si="12"/>
        <v>58732</v>
      </c>
      <c r="L23" s="61">
        <f t="shared" si="12"/>
        <v>0</v>
      </c>
      <c r="M23" s="57">
        <f t="shared" si="10"/>
        <v>0.9749667994687915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13" s="2" customFormat="1" ht="12.75">
      <c r="A24" s="35">
        <v>942</v>
      </c>
      <c r="B24" s="12" t="s">
        <v>17</v>
      </c>
      <c r="C24" s="12">
        <v>118562</v>
      </c>
      <c r="D24" s="12">
        <v>119448</v>
      </c>
      <c r="E24" s="12">
        <v>119448</v>
      </c>
      <c r="F24" s="12"/>
      <c r="G24" s="12"/>
      <c r="H24" s="12"/>
      <c r="I24" s="12">
        <f t="shared" si="2"/>
        <v>118562</v>
      </c>
      <c r="J24" s="12">
        <f t="shared" si="3"/>
        <v>119448</v>
      </c>
      <c r="K24" s="12">
        <f t="shared" si="4"/>
        <v>119448</v>
      </c>
      <c r="L24" s="58"/>
      <c r="M24" s="66">
        <f t="shared" si="1"/>
        <v>1</v>
      </c>
    </row>
    <row r="25" spans="1:13" s="2" customFormat="1" ht="12.75">
      <c r="A25" s="34">
        <v>943</v>
      </c>
      <c r="B25" s="13" t="s">
        <v>24</v>
      </c>
      <c r="C25" s="13">
        <v>4695</v>
      </c>
      <c r="D25" s="13">
        <v>17617</v>
      </c>
      <c r="E25" s="13">
        <v>17617</v>
      </c>
      <c r="F25" s="13"/>
      <c r="G25" s="13"/>
      <c r="H25" s="13"/>
      <c r="I25" s="12">
        <f>C25+F25</f>
        <v>4695</v>
      </c>
      <c r="J25" s="12">
        <f>D25+G25</f>
        <v>17617</v>
      </c>
      <c r="K25" s="13">
        <f>E25+H25</f>
        <v>17617</v>
      </c>
      <c r="L25" s="52"/>
      <c r="M25" s="67">
        <f t="shared" si="1"/>
        <v>1</v>
      </c>
    </row>
    <row r="26" spans="1:13" s="2" customFormat="1" ht="12.75">
      <c r="A26" s="34">
        <v>943</v>
      </c>
      <c r="B26" s="13" t="s">
        <v>56</v>
      </c>
      <c r="C26" s="13">
        <v>2259</v>
      </c>
      <c r="D26" s="13">
        <v>2263</v>
      </c>
      <c r="E26" s="13">
        <v>2262</v>
      </c>
      <c r="F26" s="13"/>
      <c r="G26" s="13"/>
      <c r="H26" s="13"/>
      <c r="I26" s="12">
        <f t="shared" si="2"/>
        <v>2259</v>
      </c>
      <c r="J26" s="12">
        <f t="shared" si="3"/>
        <v>2263</v>
      </c>
      <c r="K26" s="13">
        <f t="shared" si="4"/>
        <v>2262</v>
      </c>
      <c r="L26" s="52"/>
      <c r="M26" s="67">
        <f t="shared" si="1"/>
        <v>0.9995581087052585</v>
      </c>
    </row>
    <row r="27" spans="1:13" s="2" customFormat="1" ht="12.75">
      <c r="A27" s="34">
        <v>944</v>
      </c>
      <c r="B27" s="13" t="s">
        <v>62</v>
      </c>
      <c r="C27" s="13">
        <v>3491</v>
      </c>
      <c r="D27" s="13">
        <v>4964</v>
      </c>
      <c r="E27" s="13">
        <v>4964</v>
      </c>
      <c r="F27" s="13"/>
      <c r="G27" s="13"/>
      <c r="H27" s="13"/>
      <c r="I27" s="12">
        <f t="shared" si="2"/>
        <v>3491</v>
      </c>
      <c r="J27" s="12">
        <f t="shared" si="3"/>
        <v>4964</v>
      </c>
      <c r="K27" s="13">
        <f t="shared" si="4"/>
        <v>4964</v>
      </c>
      <c r="L27" s="52"/>
      <c r="M27" s="67">
        <f t="shared" si="1"/>
        <v>1</v>
      </c>
    </row>
    <row r="28" spans="1:13" s="2" customFormat="1" ht="12.75">
      <c r="A28" s="34">
        <v>947</v>
      </c>
      <c r="B28" s="13" t="s">
        <v>63</v>
      </c>
      <c r="C28" s="13"/>
      <c r="D28" s="13">
        <v>285</v>
      </c>
      <c r="E28" s="13">
        <v>285</v>
      </c>
      <c r="F28" s="13"/>
      <c r="G28" s="13"/>
      <c r="H28" s="13"/>
      <c r="I28" s="12">
        <f t="shared" si="2"/>
        <v>0</v>
      </c>
      <c r="J28" s="12">
        <f t="shared" si="3"/>
        <v>285</v>
      </c>
      <c r="K28" s="13">
        <f t="shared" si="4"/>
        <v>285</v>
      </c>
      <c r="L28" s="52"/>
      <c r="M28" s="67">
        <f t="shared" si="1"/>
        <v>1</v>
      </c>
    </row>
    <row r="29" spans="1:13" s="2" customFormat="1" ht="13.5" thickBot="1">
      <c r="A29" s="34">
        <v>946</v>
      </c>
      <c r="B29" s="13" t="s">
        <v>32</v>
      </c>
      <c r="C29" s="13"/>
      <c r="D29" s="13">
        <v>1875</v>
      </c>
      <c r="E29" s="13">
        <v>1875</v>
      </c>
      <c r="F29" s="13"/>
      <c r="G29" s="13"/>
      <c r="H29" s="13"/>
      <c r="I29" s="12">
        <f t="shared" si="2"/>
        <v>0</v>
      </c>
      <c r="J29" s="12">
        <f t="shared" si="3"/>
        <v>1875</v>
      </c>
      <c r="K29" s="13">
        <f t="shared" si="4"/>
        <v>1875</v>
      </c>
      <c r="L29" s="52"/>
      <c r="M29" s="67">
        <f t="shared" si="1"/>
        <v>1</v>
      </c>
    </row>
    <row r="30" spans="1:39" s="7" customFormat="1" ht="13.5" thickBot="1">
      <c r="A30" s="19"/>
      <c r="B30" s="11" t="s">
        <v>25</v>
      </c>
      <c r="C30" s="11">
        <f aca="true" t="shared" si="13" ref="C30:L30">SUM(C24:C29)</f>
        <v>129007</v>
      </c>
      <c r="D30" s="11">
        <f t="shared" si="13"/>
        <v>146452</v>
      </c>
      <c r="E30" s="11">
        <f t="shared" si="13"/>
        <v>146451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129007</v>
      </c>
      <c r="J30" s="11">
        <f t="shared" si="13"/>
        <v>146452</v>
      </c>
      <c r="K30" s="11">
        <f t="shared" si="13"/>
        <v>146451</v>
      </c>
      <c r="L30" s="61">
        <f t="shared" si="13"/>
        <v>0</v>
      </c>
      <c r="M30" s="57">
        <f t="shared" si="1"/>
        <v>0.9999931718242154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13" s="6" customFormat="1" ht="13.5" thickBot="1">
      <c r="A31" s="35">
        <v>451</v>
      </c>
      <c r="B31" s="12" t="s">
        <v>20</v>
      </c>
      <c r="C31" s="12">
        <v>48879</v>
      </c>
      <c r="D31" s="12">
        <v>8622</v>
      </c>
      <c r="E31" s="12"/>
      <c r="F31" s="12"/>
      <c r="G31" s="12"/>
      <c r="H31" s="12"/>
      <c r="I31" s="12">
        <f>C31+F31</f>
        <v>48879</v>
      </c>
      <c r="J31" s="12">
        <f>D31+G31</f>
        <v>8622</v>
      </c>
      <c r="K31" s="15">
        <f>E31+H31</f>
        <v>0</v>
      </c>
      <c r="L31" s="62"/>
      <c r="M31" s="60"/>
    </row>
    <row r="32" spans="1:39" s="7" customFormat="1" ht="13.5" thickBot="1">
      <c r="A32" s="19"/>
      <c r="B32" s="11" t="s">
        <v>27</v>
      </c>
      <c r="C32" s="11">
        <f aca="true" t="shared" si="14" ref="C32:K32">SUM(C31:C31)</f>
        <v>48879</v>
      </c>
      <c r="D32" s="11">
        <f t="shared" si="14"/>
        <v>8622</v>
      </c>
      <c r="E32" s="11">
        <f t="shared" si="14"/>
        <v>0</v>
      </c>
      <c r="F32" s="11">
        <f t="shared" si="14"/>
        <v>0</v>
      </c>
      <c r="G32" s="11">
        <f t="shared" si="14"/>
        <v>0</v>
      </c>
      <c r="H32" s="11">
        <f t="shared" si="14"/>
        <v>0</v>
      </c>
      <c r="I32" s="11">
        <f t="shared" si="14"/>
        <v>48879</v>
      </c>
      <c r="J32" s="11">
        <f t="shared" si="14"/>
        <v>8622</v>
      </c>
      <c r="K32" s="11">
        <f t="shared" si="14"/>
        <v>0</v>
      </c>
      <c r="L32" s="61"/>
      <c r="M32" s="57">
        <f t="shared" si="1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13" s="6" customFormat="1" ht="12.75">
      <c r="A33" s="35">
        <v>98</v>
      </c>
      <c r="B33" s="12" t="s">
        <v>58</v>
      </c>
      <c r="C33" s="12">
        <v>100</v>
      </c>
      <c r="D33" s="12">
        <v>201</v>
      </c>
      <c r="E33" s="12">
        <v>483</v>
      </c>
      <c r="F33" s="12"/>
      <c r="G33" s="12"/>
      <c r="H33" s="12">
        <v>209</v>
      </c>
      <c r="I33" s="12">
        <f aca="true" t="shared" si="15" ref="I33:K34">C33+F33</f>
        <v>100</v>
      </c>
      <c r="J33" s="12">
        <f t="shared" si="15"/>
        <v>201</v>
      </c>
      <c r="K33" s="12">
        <f t="shared" si="15"/>
        <v>692</v>
      </c>
      <c r="L33" s="58"/>
      <c r="M33" s="66">
        <f>K33/J33</f>
        <v>3.442786069651741</v>
      </c>
    </row>
    <row r="34" spans="1:13" s="6" customFormat="1" ht="13.5" thickBot="1">
      <c r="A34" s="36">
        <v>98</v>
      </c>
      <c r="B34" s="14" t="s">
        <v>59</v>
      </c>
      <c r="C34" s="14">
        <v>3640</v>
      </c>
      <c r="D34" s="14">
        <v>8116</v>
      </c>
      <c r="E34" s="14">
        <v>8116</v>
      </c>
      <c r="F34" s="14"/>
      <c r="G34" s="14"/>
      <c r="H34" s="14"/>
      <c r="I34" s="15">
        <f t="shared" si="15"/>
        <v>3640</v>
      </c>
      <c r="J34" s="15">
        <f t="shared" si="15"/>
        <v>8116</v>
      </c>
      <c r="K34" s="14">
        <f t="shared" si="15"/>
        <v>8116</v>
      </c>
      <c r="L34" s="55"/>
      <c r="M34" s="68">
        <f>K34/J34</f>
        <v>1</v>
      </c>
    </row>
    <row r="35" spans="1:39" s="7" customFormat="1" ht="13.5" thickBot="1">
      <c r="A35" s="19"/>
      <c r="B35" s="11" t="s">
        <v>28</v>
      </c>
      <c r="C35" s="11">
        <f>SUM(C33:C34)</f>
        <v>3740</v>
      </c>
      <c r="D35" s="11">
        <f aca="true" t="shared" si="16" ref="D35:L35">SUM(D33:D34)</f>
        <v>8317</v>
      </c>
      <c r="E35" s="11">
        <f t="shared" si="16"/>
        <v>8599</v>
      </c>
      <c r="F35" s="11">
        <f t="shared" si="16"/>
        <v>0</v>
      </c>
      <c r="G35" s="11">
        <f t="shared" si="16"/>
        <v>0</v>
      </c>
      <c r="H35" s="11">
        <f t="shared" si="16"/>
        <v>209</v>
      </c>
      <c r="I35" s="11">
        <f t="shared" si="16"/>
        <v>3740</v>
      </c>
      <c r="J35" s="11">
        <f t="shared" si="16"/>
        <v>8317</v>
      </c>
      <c r="K35" s="11">
        <f t="shared" si="16"/>
        <v>8808</v>
      </c>
      <c r="L35" s="61">
        <f t="shared" si="16"/>
        <v>0</v>
      </c>
      <c r="M35" s="57">
        <f>K35/J35</f>
        <v>1.0590357099915835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13" s="4" customFormat="1" ht="12" customHeight="1" thickBot="1">
      <c r="A36" s="21"/>
      <c r="B36" s="22" t="s">
        <v>29</v>
      </c>
      <c r="C36" s="23">
        <f aca="true" t="shared" si="17" ref="C36:K36">C4+C17+C30+C23+C32+C18+C35+C19</f>
        <v>536569</v>
      </c>
      <c r="D36" s="23">
        <f t="shared" si="17"/>
        <v>562530</v>
      </c>
      <c r="E36" s="23">
        <f t="shared" si="17"/>
        <v>544908</v>
      </c>
      <c r="F36" s="23">
        <f t="shared" si="17"/>
        <v>10003</v>
      </c>
      <c r="G36" s="23">
        <f t="shared" si="17"/>
        <v>11528</v>
      </c>
      <c r="H36" s="23">
        <f t="shared" si="17"/>
        <v>9073</v>
      </c>
      <c r="I36" s="23">
        <f t="shared" si="17"/>
        <v>546572</v>
      </c>
      <c r="J36" s="23">
        <f t="shared" si="17"/>
        <v>574058</v>
      </c>
      <c r="K36" s="23">
        <f t="shared" si="17"/>
        <v>553981</v>
      </c>
      <c r="L36" s="73">
        <f>L4+L17+L30+L23+L32+L18+L35</f>
        <v>62331</v>
      </c>
      <c r="M36" s="71">
        <f>K36/J36</f>
        <v>0.9650261820234193</v>
      </c>
    </row>
    <row r="37" spans="1:13" s="4" customFormat="1" ht="12" customHeight="1" thickBot="1">
      <c r="A37" s="44"/>
      <c r="B37" s="43" t="s">
        <v>53</v>
      </c>
      <c r="C37" s="43"/>
      <c r="D37" s="43"/>
      <c r="E37" s="43">
        <v>-2900</v>
      </c>
      <c r="F37" s="43"/>
      <c r="G37" s="43"/>
      <c r="H37" s="43">
        <v>26</v>
      </c>
      <c r="I37" s="43"/>
      <c r="J37" s="43"/>
      <c r="K37" s="43">
        <f>E37+H37</f>
        <v>-2874</v>
      </c>
      <c r="L37" s="72"/>
      <c r="M37" s="60"/>
    </row>
    <row r="38" spans="1:13" s="3" customFormat="1" ht="12" customHeight="1" thickBot="1">
      <c r="A38" s="19"/>
      <c r="B38" s="11" t="s">
        <v>54</v>
      </c>
      <c r="C38" s="11">
        <f>SUM(C36:C37)</f>
        <v>536569</v>
      </c>
      <c r="D38" s="11">
        <f aca="true" t="shared" si="18" ref="D38:L38">SUM(D36:D37)</f>
        <v>562530</v>
      </c>
      <c r="E38" s="11">
        <f t="shared" si="18"/>
        <v>542008</v>
      </c>
      <c r="F38" s="11">
        <f t="shared" si="18"/>
        <v>10003</v>
      </c>
      <c r="G38" s="11">
        <f t="shared" si="18"/>
        <v>11528</v>
      </c>
      <c r="H38" s="11">
        <f t="shared" si="18"/>
        <v>9099</v>
      </c>
      <c r="I38" s="11">
        <f t="shared" si="18"/>
        <v>546572</v>
      </c>
      <c r="J38" s="11">
        <f t="shared" si="18"/>
        <v>574058</v>
      </c>
      <c r="K38" s="11">
        <f t="shared" si="18"/>
        <v>551107</v>
      </c>
      <c r="L38" s="11">
        <f t="shared" si="18"/>
        <v>62331</v>
      </c>
      <c r="M38" s="57">
        <f>K38/J38</f>
        <v>0.9600197192618167</v>
      </c>
    </row>
    <row r="39" spans="1:13" ht="13.5" thickBot="1">
      <c r="A39" s="19"/>
      <c r="B39" s="11" t="s">
        <v>33</v>
      </c>
      <c r="C39" s="29"/>
      <c r="D39" s="29"/>
      <c r="E39" s="29"/>
      <c r="F39" s="29"/>
      <c r="G39" s="29"/>
      <c r="H39" s="29"/>
      <c r="I39" s="29"/>
      <c r="J39" s="29"/>
      <c r="K39" s="29"/>
      <c r="L39" s="88"/>
      <c r="M39" s="89"/>
    </row>
    <row r="40" spans="1:13" ht="13.5" thickBot="1">
      <c r="A40" s="30" t="s">
        <v>34</v>
      </c>
      <c r="B40" s="31" t="s">
        <v>35</v>
      </c>
      <c r="C40" s="96"/>
      <c r="D40" s="96"/>
      <c r="E40" s="96"/>
      <c r="F40" s="96"/>
      <c r="G40" s="96"/>
      <c r="H40" s="96"/>
      <c r="I40" s="13"/>
      <c r="J40" s="13"/>
      <c r="K40" s="13"/>
      <c r="L40" s="53"/>
      <c r="M40" s="97"/>
    </row>
    <row r="41" spans="1:13" ht="12.75">
      <c r="A41" s="35" t="s">
        <v>66</v>
      </c>
      <c r="B41" s="12" t="s">
        <v>36</v>
      </c>
      <c r="C41" s="12">
        <v>240284</v>
      </c>
      <c r="D41" s="12">
        <v>238553</v>
      </c>
      <c r="E41" s="12">
        <v>237027</v>
      </c>
      <c r="F41" s="12">
        <v>19410</v>
      </c>
      <c r="G41" s="12">
        <v>19498</v>
      </c>
      <c r="H41" s="12">
        <v>19201</v>
      </c>
      <c r="I41" s="12">
        <f aca="true" t="shared" si="19" ref="I41:K54">C41+F41</f>
        <v>259694</v>
      </c>
      <c r="J41" s="12">
        <f t="shared" si="19"/>
        <v>258051</v>
      </c>
      <c r="K41" s="12">
        <f t="shared" si="19"/>
        <v>256228</v>
      </c>
      <c r="L41" s="59"/>
      <c r="M41" s="66">
        <f t="shared" si="1"/>
        <v>0.9929355049970742</v>
      </c>
    </row>
    <row r="42" spans="1:13" ht="12.75">
      <c r="A42" s="34">
        <v>53</v>
      </c>
      <c r="B42" s="13" t="s">
        <v>37</v>
      </c>
      <c r="C42" s="13">
        <v>78536</v>
      </c>
      <c r="D42" s="13">
        <v>78928</v>
      </c>
      <c r="E42" s="13">
        <v>78411</v>
      </c>
      <c r="F42" s="13">
        <v>6541</v>
      </c>
      <c r="G42" s="13">
        <v>6568</v>
      </c>
      <c r="H42" s="13">
        <v>6585</v>
      </c>
      <c r="I42" s="12">
        <f t="shared" si="19"/>
        <v>85077</v>
      </c>
      <c r="J42" s="12">
        <f t="shared" si="19"/>
        <v>85496</v>
      </c>
      <c r="K42" s="13">
        <f t="shared" si="19"/>
        <v>84996</v>
      </c>
      <c r="L42" s="53"/>
      <c r="M42" s="67">
        <f t="shared" si="1"/>
        <v>0.9941517731823711</v>
      </c>
    </row>
    <row r="43" spans="1:13" ht="12.75">
      <c r="A43" s="34" t="s">
        <v>67</v>
      </c>
      <c r="B43" s="13" t="s">
        <v>38</v>
      </c>
      <c r="C43" s="13">
        <v>127126</v>
      </c>
      <c r="D43" s="13">
        <v>127903</v>
      </c>
      <c r="E43" s="13">
        <v>124712</v>
      </c>
      <c r="F43" s="13">
        <v>20151</v>
      </c>
      <c r="G43" s="13">
        <v>21990</v>
      </c>
      <c r="H43" s="13">
        <v>18040</v>
      </c>
      <c r="I43" s="12">
        <f t="shared" si="19"/>
        <v>147277</v>
      </c>
      <c r="J43" s="12">
        <f t="shared" si="19"/>
        <v>149893</v>
      </c>
      <c r="K43" s="13">
        <f t="shared" si="19"/>
        <v>142752</v>
      </c>
      <c r="L43" s="53"/>
      <c r="M43" s="67">
        <f t="shared" si="1"/>
        <v>0.9523593496694308</v>
      </c>
    </row>
    <row r="44" spans="1:39" ht="12.75">
      <c r="A44" s="34">
        <v>38</v>
      </c>
      <c r="B44" s="13" t="s">
        <v>39</v>
      </c>
      <c r="C44" s="13">
        <v>5851</v>
      </c>
      <c r="D44" s="13">
        <v>27405</v>
      </c>
      <c r="E44" s="13">
        <v>27661</v>
      </c>
      <c r="F44" s="13"/>
      <c r="G44" s="13"/>
      <c r="H44" s="13"/>
      <c r="I44" s="12">
        <f t="shared" si="19"/>
        <v>5851</v>
      </c>
      <c r="J44" s="12">
        <f t="shared" si="19"/>
        <v>27405</v>
      </c>
      <c r="K44" s="13">
        <f t="shared" si="19"/>
        <v>27661</v>
      </c>
      <c r="L44" s="53"/>
      <c r="M44" s="67">
        <f t="shared" si="1"/>
        <v>1.009341361065499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13" s="2" customFormat="1" ht="12.75">
      <c r="A45" s="34">
        <v>37</v>
      </c>
      <c r="B45" s="13" t="s">
        <v>40</v>
      </c>
      <c r="C45" s="13">
        <v>5880</v>
      </c>
      <c r="D45" s="13">
        <v>9988</v>
      </c>
      <c r="E45" s="13">
        <v>9732</v>
      </c>
      <c r="F45" s="13"/>
      <c r="G45" s="13"/>
      <c r="H45" s="13"/>
      <c r="I45" s="12">
        <f t="shared" si="19"/>
        <v>5880</v>
      </c>
      <c r="J45" s="12">
        <f t="shared" si="19"/>
        <v>9988</v>
      </c>
      <c r="K45" s="13">
        <f t="shared" si="19"/>
        <v>9732</v>
      </c>
      <c r="L45" s="52"/>
      <c r="M45" s="67">
        <f t="shared" si="1"/>
        <v>0.97436924309171</v>
      </c>
    </row>
    <row r="46" spans="1:13" s="2" customFormat="1" ht="13.5" thickBot="1">
      <c r="A46" s="36">
        <v>591</v>
      </c>
      <c r="B46" s="14" t="s">
        <v>41</v>
      </c>
      <c r="C46" s="14">
        <v>6960</v>
      </c>
      <c r="D46" s="14">
        <v>7022</v>
      </c>
      <c r="E46" s="14"/>
      <c r="F46" s="14"/>
      <c r="G46" s="14"/>
      <c r="H46" s="14"/>
      <c r="I46" s="15">
        <f t="shared" si="19"/>
        <v>6960</v>
      </c>
      <c r="J46" s="15">
        <f t="shared" si="19"/>
        <v>7022</v>
      </c>
      <c r="K46" s="14">
        <f t="shared" si="19"/>
        <v>0</v>
      </c>
      <c r="L46" s="55"/>
      <c r="M46" s="68">
        <f t="shared" si="1"/>
        <v>0</v>
      </c>
    </row>
    <row r="47" spans="1:14" s="2" customFormat="1" ht="13.5" thickBot="1">
      <c r="A47" s="19"/>
      <c r="B47" s="11" t="s">
        <v>42</v>
      </c>
      <c r="C47" s="11">
        <f>SUM(C41:C46)</f>
        <v>464637</v>
      </c>
      <c r="D47" s="11">
        <f aca="true" t="shared" si="20" ref="D47:K47">SUM(D41:D46)</f>
        <v>489799</v>
      </c>
      <c r="E47" s="11">
        <f t="shared" si="20"/>
        <v>477543</v>
      </c>
      <c r="F47" s="11">
        <f t="shared" si="20"/>
        <v>46102</v>
      </c>
      <c r="G47" s="11">
        <f t="shared" si="20"/>
        <v>48056</v>
      </c>
      <c r="H47" s="11">
        <f t="shared" si="20"/>
        <v>43826</v>
      </c>
      <c r="I47" s="11">
        <f t="shared" si="20"/>
        <v>510739</v>
      </c>
      <c r="J47" s="11">
        <f t="shared" si="20"/>
        <v>537855</v>
      </c>
      <c r="K47" s="11">
        <f t="shared" si="20"/>
        <v>521369</v>
      </c>
      <c r="L47" s="56"/>
      <c r="M47" s="57">
        <f t="shared" si="1"/>
        <v>0.9693486162627474</v>
      </c>
      <c r="N47" s="74"/>
    </row>
    <row r="48" spans="1:13" s="2" customFormat="1" ht="13.5" thickBot="1">
      <c r="A48" s="30"/>
      <c r="B48" s="31" t="s">
        <v>43</v>
      </c>
      <c r="C48" s="98"/>
      <c r="D48" s="98"/>
      <c r="E48" s="98"/>
      <c r="F48" s="98"/>
      <c r="G48" s="98"/>
      <c r="H48" s="98"/>
      <c r="I48" s="12">
        <f t="shared" si="19"/>
        <v>0</v>
      </c>
      <c r="J48" s="12">
        <f t="shared" si="19"/>
        <v>0</v>
      </c>
      <c r="K48" s="12">
        <f t="shared" si="19"/>
        <v>0</v>
      </c>
      <c r="L48" s="58"/>
      <c r="M48" s="99"/>
    </row>
    <row r="49" spans="1:13" s="2" customFormat="1" ht="12.75">
      <c r="A49" s="35">
        <v>13</v>
      </c>
      <c r="B49" s="12" t="s">
        <v>44</v>
      </c>
      <c r="C49" s="12"/>
      <c r="D49" s="12">
        <v>1525</v>
      </c>
      <c r="E49" s="12">
        <v>966</v>
      </c>
      <c r="F49" s="12"/>
      <c r="G49" s="12">
        <v>150</v>
      </c>
      <c r="H49" s="12">
        <v>143</v>
      </c>
      <c r="I49" s="12">
        <f t="shared" si="19"/>
        <v>0</v>
      </c>
      <c r="J49" s="12">
        <f t="shared" si="19"/>
        <v>1675</v>
      </c>
      <c r="K49" s="12">
        <f t="shared" si="19"/>
        <v>1109</v>
      </c>
      <c r="L49" s="58"/>
      <c r="M49" s="66">
        <f t="shared" si="1"/>
        <v>0.662089552238806</v>
      </c>
    </row>
    <row r="50" spans="1:13" s="2" customFormat="1" ht="12.75">
      <c r="A50" s="35">
        <v>12</v>
      </c>
      <c r="B50" s="12" t="s">
        <v>51</v>
      </c>
      <c r="C50" s="12">
        <v>9000</v>
      </c>
      <c r="D50" s="12">
        <v>6925</v>
      </c>
      <c r="E50" s="12">
        <v>6925</v>
      </c>
      <c r="F50" s="12"/>
      <c r="G50" s="12"/>
      <c r="H50" s="12"/>
      <c r="I50" s="12">
        <f t="shared" si="19"/>
        <v>9000</v>
      </c>
      <c r="J50" s="12">
        <f t="shared" si="19"/>
        <v>6925</v>
      </c>
      <c r="K50" s="13">
        <f t="shared" si="19"/>
        <v>6925</v>
      </c>
      <c r="L50" s="52"/>
      <c r="M50" s="67">
        <f t="shared" si="1"/>
        <v>1</v>
      </c>
    </row>
    <row r="51" spans="1:13" s="2" customFormat="1" ht="12.75">
      <c r="A51" s="35">
        <v>11</v>
      </c>
      <c r="B51" s="12" t="s">
        <v>52</v>
      </c>
      <c r="C51" s="12"/>
      <c r="D51" s="12">
        <v>1507</v>
      </c>
      <c r="E51" s="12">
        <v>1507</v>
      </c>
      <c r="F51" s="12"/>
      <c r="G51" s="12"/>
      <c r="H51" s="12"/>
      <c r="I51" s="12">
        <f t="shared" si="19"/>
        <v>0</v>
      </c>
      <c r="J51" s="12">
        <f t="shared" si="19"/>
        <v>1507</v>
      </c>
      <c r="K51" s="13">
        <f t="shared" si="19"/>
        <v>1507</v>
      </c>
      <c r="L51" s="52"/>
      <c r="M51" s="67">
        <f t="shared" si="1"/>
        <v>1</v>
      </c>
    </row>
    <row r="52" spans="1:13" s="2" customFormat="1" ht="12.75">
      <c r="A52" s="35">
        <v>194</v>
      </c>
      <c r="B52" s="12" t="s">
        <v>68</v>
      </c>
      <c r="C52" s="12">
        <v>1500</v>
      </c>
      <c r="D52" s="12">
        <v>650</v>
      </c>
      <c r="E52" s="12">
        <v>850</v>
      </c>
      <c r="F52" s="12"/>
      <c r="G52" s="12"/>
      <c r="H52" s="12"/>
      <c r="I52" s="12">
        <f>C52</f>
        <v>1500</v>
      </c>
      <c r="J52" s="12">
        <f>D52</f>
        <v>650</v>
      </c>
      <c r="K52" s="13">
        <f>E52</f>
        <v>850</v>
      </c>
      <c r="L52" s="52"/>
      <c r="M52" s="67">
        <f>K52/J52</f>
        <v>1.3076923076923077</v>
      </c>
    </row>
    <row r="53" spans="1:13" s="2" customFormat="1" ht="12.75">
      <c r="A53" s="34">
        <v>1</v>
      </c>
      <c r="B53" s="13" t="s">
        <v>45</v>
      </c>
      <c r="C53" s="13"/>
      <c r="D53" s="13">
        <v>113</v>
      </c>
      <c r="E53" s="13">
        <v>113</v>
      </c>
      <c r="F53" s="13"/>
      <c r="G53" s="13"/>
      <c r="H53" s="13"/>
      <c r="I53" s="12">
        <f t="shared" si="19"/>
        <v>0</v>
      </c>
      <c r="J53" s="12">
        <f t="shared" si="19"/>
        <v>113</v>
      </c>
      <c r="K53" s="13">
        <f t="shared" si="19"/>
        <v>113</v>
      </c>
      <c r="L53" s="52"/>
      <c r="M53" s="67">
        <f t="shared" si="1"/>
        <v>1</v>
      </c>
    </row>
    <row r="54" spans="1:13" s="2" customFormat="1" ht="13.5" thickBot="1">
      <c r="A54" s="36">
        <v>5</v>
      </c>
      <c r="B54" s="14" t="s">
        <v>64</v>
      </c>
      <c r="C54" s="14">
        <v>25333</v>
      </c>
      <c r="D54" s="14">
        <v>25333</v>
      </c>
      <c r="E54" s="14">
        <v>25200</v>
      </c>
      <c r="F54" s="14"/>
      <c r="G54" s="14"/>
      <c r="H54" s="14"/>
      <c r="I54" s="15">
        <f t="shared" si="19"/>
        <v>25333</v>
      </c>
      <c r="J54" s="15">
        <f t="shared" si="19"/>
        <v>25333</v>
      </c>
      <c r="K54" s="14">
        <f t="shared" si="19"/>
        <v>25200</v>
      </c>
      <c r="L54" s="55"/>
      <c r="M54" s="68">
        <f>K54/J54</f>
        <v>0.9947499309201436</v>
      </c>
    </row>
    <row r="55" spans="1:13" s="2" customFormat="1" ht="13.5" thickBot="1">
      <c r="A55" s="19" t="s">
        <v>46</v>
      </c>
      <c r="B55" s="11" t="s">
        <v>47</v>
      </c>
      <c r="C55" s="11">
        <f>SUM(C49:C54)</f>
        <v>35833</v>
      </c>
      <c r="D55" s="11">
        <f aca="true" t="shared" si="21" ref="D55:L55">SUM(D49:D54)</f>
        <v>36053</v>
      </c>
      <c r="E55" s="11">
        <f t="shared" si="21"/>
        <v>35561</v>
      </c>
      <c r="F55" s="11">
        <f t="shared" si="21"/>
        <v>0</v>
      </c>
      <c r="G55" s="11">
        <f t="shared" si="21"/>
        <v>150</v>
      </c>
      <c r="H55" s="11">
        <f t="shared" si="21"/>
        <v>143</v>
      </c>
      <c r="I55" s="11">
        <f t="shared" si="21"/>
        <v>35833</v>
      </c>
      <c r="J55" s="11">
        <f t="shared" si="21"/>
        <v>36203</v>
      </c>
      <c r="K55" s="11">
        <f t="shared" si="21"/>
        <v>35704</v>
      </c>
      <c r="L55" s="11">
        <f t="shared" si="21"/>
        <v>0</v>
      </c>
      <c r="M55" s="57">
        <f t="shared" si="1"/>
        <v>0.9862166118829931</v>
      </c>
    </row>
    <row r="56" spans="1:13" s="2" customFormat="1" ht="13.5" thickBot="1">
      <c r="A56" s="37"/>
      <c r="B56" s="38" t="s">
        <v>48</v>
      </c>
      <c r="C56" s="38">
        <f aca="true" t="shared" si="22" ref="C56:K56">C47+C55</f>
        <v>500470</v>
      </c>
      <c r="D56" s="38">
        <f t="shared" si="22"/>
        <v>525852</v>
      </c>
      <c r="E56" s="38">
        <f t="shared" si="22"/>
        <v>513104</v>
      </c>
      <c r="F56" s="38">
        <f t="shared" si="22"/>
        <v>46102</v>
      </c>
      <c r="G56" s="38">
        <f t="shared" si="22"/>
        <v>48206</v>
      </c>
      <c r="H56" s="38">
        <f t="shared" si="22"/>
        <v>43969</v>
      </c>
      <c r="I56" s="38">
        <f t="shared" si="22"/>
        <v>546572</v>
      </c>
      <c r="J56" s="23">
        <f t="shared" si="22"/>
        <v>574058</v>
      </c>
      <c r="K56" s="23">
        <f t="shared" si="22"/>
        <v>557073</v>
      </c>
      <c r="L56" s="56"/>
      <c r="M56" s="71">
        <f t="shared" si="1"/>
        <v>0.9704123973535775</v>
      </c>
    </row>
    <row r="57" spans="1:13" s="2" customFormat="1" ht="13.5" thickBot="1">
      <c r="A57" s="39"/>
      <c r="B57" s="40" t="s">
        <v>49</v>
      </c>
      <c r="C57" s="40"/>
      <c r="D57" s="40"/>
      <c r="E57" s="40">
        <v>-9774</v>
      </c>
      <c r="F57" s="40"/>
      <c r="G57" s="40"/>
      <c r="H57" s="40">
        <v>185</v>
      </c>
      <c r="I57" s="40"/>
      <c r="J57" s="40">
        <f>D57+G57</f>
        <v>0</v>
      </c>
      <c r="K57" s="15">
        <f>E57+H57</f>
        <v>-9589</v>
      </c>
      <c r="L57" s="62"/>
      <c r="M57" s="60"/>
    </row>
    <row r="58" spans="1:13" s="2" customFormat="1" ht="12.75">
      <c r="A58" s="28"/>
      <c r="B58" s="29" t="s">
        <v>50</v>
      </c>
      <c r="C58" s="29">
        <f>SUM(C56:C57)</f>
        <v>500470</v>
      </c>
      <c r="D58" s="29">
        <f aca="true" t="shared" si="23" ref="D58:K58">SUM(D56:D57)</f>
        <v>525852</v>
      </c>
      <c r="E58" s="29">
        <f t="shared" si="23"/>
        <v>503330</v>
      </c>
      <c r="F58" s="29">
        <f t="shared" si="23"/>
        <v>46102</v>
      </c>
      <c r="G58" s="29">
        <f t="shared" si="23"/>
        <v>48206</v>
      </c>
      <c r="H58" s="29">
        <f t="shared" si="23"/>
        <v>44154</v>
      </c>
      <c r="I58" s="29">
        <f t="shared" si="23"/>
        <v>546572</v>
      </c>
      <c r="J58" s="29">
        <f t="shared" si="23"/>
        <v>574058</v>
      </c>
      <c r="K58" s="29">
        <f t="shared" si="23"/>
        <v>547484</v>
      </c>
      <c r="L58" s="91"/>
      <c r="M58" s="89">
        <f t="shared" si="1"/>
        <v>0.953708510289901</v>
      </c>
    </row>
    <row r="59" spans="1:13" s="90" customFormat="1" ht="12" thickBot="1">
      <c r="A59" s="92"/>
      <c r="B59" s="93" t="s">
        <v>65</v>
      </c>
      <c r="C59" s="93">
        <v>1528</v>
      </c>
      <c r="D59" s="93">
        <v>1986</v>
      </c>
      <c r="E59" s="93">
        <v>1676</v>
      </c>
      <c r="F59" s="93"/>
      <c r="G59" s="93"/>
      <c r="H59" s="93"/>
      <c r="I59" s="93">
        <f>C59</f>
        <v>1528</v>
      </c>
      <c r="J59" s="93">
        <f>D59</f>
        <v>1986</v>
      </c>
      <c r="K59" s="93">
        <f>E59</f>
        <v>1676</v>
      </c>
      <c r="L59" s="94"/>
      <c r="M59" s="95"/>
    </row>
    <row r="60" spans="1:13" s="2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5"/>
      <c r="M60" s="49"/>
    </row>
    <row r="61" spans="1:13" s="2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5"/>
      <c r="M61" s="49"/>
    </row>
    <row r="62" spans="1:13" s="2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5"/>
      <c r="M62" s="49"/>
    </row>
    <row r="63" spans="1:13" s="2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5"/>
      <c r="M63" s="49"/>
    </row>
    <row r="64" spans="1:13" s="2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5"/>
      <c r="M64" s="49"/>
    </row>
    <row r="65" spans="1:13" s="2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5"/>
      <c r="M65" s="49"/>
    </row>
    <row r="66" spans="1:13" s="2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5"/>
      <c r="M66" s="49"/>
    </row>
    <row r="67" spans="1:13" s="2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5"/>
      <c r="M67" s="49"/>
    </row>
    <row r="68" spans="1:13" s="2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5"/>
      <c r="M68" s="49"/>
    </row>
    <row r="69" spans="1:13" s="2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5"/>
      <c r="M69" s="49"/>
    </row>
    <row r="70" spans="1:13" s="2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5"/>
      <c r="M70" s="49"/>
    </row>
    <row r="71" spans="1:13" s="2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5"/>
      <c r="M71" s="49"/>
    </row>
    <row r="72" spans="1:13" s="2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5"/>
      <c r="M72" s="49"/>
    </row>
    <row r="73" spans="1:13" s="2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5"/>
      <c r="M73" s="49"/>
    </row>
    <row r="74" spans="1:13" s="2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5"/>
      <c r="M74" s="49"/>
    </row>
    <row r="75" spans="1:13" s="2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5"/>
      <c r="M75" s="49"/>
    </row>
    <row r="76" spans="1:13" s="2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5"/>
      <c r="M76" s="49"/>
    </row>
    <row r="77" spans="1:13" s="2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5"/>
      <c r="M77" s="49"/>
    </row>
    <row r="78" spans="1:13" s="2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5"/>
      <c r="M78" s="49"/>
    </row>
    <row r="79" spans="1:13" s="2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5"/>
      <c r="M79" s="49"/>
    </row>
    <row r="80" spans="1:13" s="2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5"/>
      <c r="M80" s="49"/>
    </row>
    <row r="81" spans="1:13" s="2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5"/>
      <c r="M81" s="49"/>
    </row>
    <row r="82" spans="1:13" s="2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5"/>
      <c r="M82" s="49"/>
    </row>
    <row r="83" spans="1:13" s="2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5"/>
      <c r="M83" s="49"/>
    </row>
    <row r="84" spans="1:13" s="2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5"/>
      <c r="M84" s="49"/>
    </row>
    <row r="85" spans="1:13" s="2" customFormat="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/>
      <c r="M85" s="50"/>
    </row>
    <row r="86" spans="1:13" s="2" customFormat="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/>
      <c r="M86" s="50"/>
    </row>
    <row r="87" spans="1:13" s="2" customFormat="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/>
      <c r="M87" s="50"/>
    </row>
    <row r="88" spans="1:13" s="2" customFormat="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/>
      <c r="M88" s="50"/>
    </row>
    <row r="89" spans="1:13" s="2" customFormat="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/>
      <c r="M89" s="50"/>
    </row>
    <row r="90" spans="1:13" s="2" customFormat="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/>
      <c r="M90" s="50"/>
    </row>
    <row r="91" spans="1:13" s="2" customFormat="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/>
      <c r="M91" s="50"/>
    </row>
    <row r="92" spans="1:13" s="2" customFormat="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/>
      <c r="M92" s="50"/>
    </row>
    <row r="93" spans="1:13" s="2" customFormat="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/>
      <c r="M93" s="50"/>
    </row>
    <row r="94" spans="1:13" s="2" customFormat="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/>
      <c r="M94" s="50"/>
    </row>
    <row r="95" spans="1:13" s="2" customFormat="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/>
      <c r="M95" s="50"/>
    </row>
    <row r="96" spans="1:13" s="2" customFormat="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/>
      <c r="M96" s="50"/>
    </row>
    <row r="97" spans="1:13" s="2" customFormat="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/>
      <c r="M97" s="50"/>
    </row>
    <row r="98" spans="1:13" s="2" customFormat="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/>
      <c r="M98" s="50"/>
    </row>
    <row r="99" spans="1:13" s="2" customFormat="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/>
      <c r="M99" s="50"/>
    </row>
    <row r="100" spans="1:13" s="2" customFormat="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/>
      <c r="M100" s="50"/>
    </row>
    <row r="101" spans="1:13" s="2" customFormat="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/>
      <c r="M101" s="50"/>
    </row>
    <row r="102" spans="1:13" s="2" customFormat="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/>
      <c r="M102" s="50"/>
    </row>
    <row r="103" spans="1:13" s="2" customFormat="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/>
      <c r="M103" s="50"/>
    </row>
    <row r="104" spans="1:13" s="2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/>
      <c r="M104" s="50"/>
    </row>
    <row r="105" spans="1:13" s="2" customFormat="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/>
      <c r="M105" s="50"/>
    </row>
    <row r="106" spans="1:13" s="2" customFormat="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/>
      <c r="M106" s="50"/>
    </row>
    <row r="107" spans="1:13" s="2" customFormat="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/>
      <c r="M107" s="50"/>
    </row>
    <row r="108" spans="1:13" s="2" customFormat="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/>
      <c r="M108" s="50"/>
    </row>
    <row r="109" spans="1:13" s="2" customFormat="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/>
      <c r="M109" s="50"/>
    </row>
    <row r="110" spans="1:13" s="2" customFormat="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/>
      <c r="M110" s="50"/>
    </row>
    <row r="111" spans="1:13" s="2" customFormat="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/>
      <c r="M111" s="50"/>
    </row>
    <row r="112" spans="1:13" s="2" customFormat="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/>
      <c r="M112" s="50"/>
    </row>
    <row r="113" spans="1:13" s="2" customFormat="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/>
      <c r="M113" s="50"/>
    </row>
    <row r="114" spans="1:13" s="2" customFormat="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/>
      <c r="M114" s="50"/>
    </row>
    <row r="115" spans="1:13" s="2" customFormat="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/>
      <c r="M115" s="50"/>
    </row>
    <row r="116" spans="1:13" s="2" customFormat="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/>
      <c r="M116" s="50"/>
    </row>
    <row r="117" spans="1:13" s="2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/>
      <c r="M117" s="50"/>
    </row>
    <row r="118" spans="1:13" s="2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/>
      <c r="M118" s="50"/>
    </row>
    <row r="119" spans="1:13" s="2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/>
      <c r="M119" s="50"/>
    </row>
    <row r="120" spans="1:13" s="2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/>
      <c r="M120" s="50"/>
    </row>
    <row r="121" spans="1:13" s="2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/>
      <c r="M121" s="50"/>
    </row>
    <row r="122" spans="1:13" s="2" customFormat="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/>
      <c r="M122" s="50"/>
    </row>
    <row r="123" spans="1:13" s="2" customFormat="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/>
      <c r="M123" s="50"/>
    </row>
    <row r="124" spans="1:13" s="2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/>
      <c r="M124" s="50"/>
    </row>
    <row r="125" spans="1:13" s="2" customFormat="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/>
      <c r="M125" s="50"/>
    </row>
    <row r="126" spans="1:13" s="2" customFormat="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/>
      <c r="M126" s="50"/>
    </row>
    <row r="127" spans="1:13" s="2" customFormat="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/>
      <c r="M127" s="50"/>
    </row>
    <row r="128" spans="1:13" s="2" customFormat="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/>
      <c r="M128" s="50"/>
    </row>
    <row r="129" spans="1:13" s="2" customFormat="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/>
      <c r="M129" s="50"/>
    </row>
    <row r="130" spans="1:13" s="2" customFormat="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/>
      <c r="M130" s="50"/>
    </row>
    <row r="131" spans="1:13" s="2" customFormat="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/>
      <c r="M131" s="50"/>
    </row>
    <row r="132" spans="1:13" s="2" customFormat="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/>
      <c r="M132" s="50"/>
    </row>
    <row r="133" spans="1:13" s="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/>
      <c r="M133" s="50"/>
    </row>
    <row r="134" spans="1:13" s="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/>
      <c r="M134" s="50"/>
    </row>
    <row r="135" spans="1:13" s="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/>
      <c r="M135" s="50"/>
    </row>
    <row r="136" spans="1:13" s="2" customFormat="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/>
      <c r="M136" s="50"/>
    </row>
    <row r="137" spans="1:13" s="2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/>
      <c r="M137" s="50"/>
    </row>
    <row r="138" spans="1:13" s="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/>
      <c r="M138" s="50"/>
    </row>
    <row r="139" spans="1:13" s="2" customFormat="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/>
      <c r="M139" s="50"/>
    </row>
    <row r="140" spans="1:13" s="2" customFormat="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/>
      <c r="M140" s="50"/>
    </row>
    <row r="141" spans="1:13" s="2" customFormat="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/>
      <c r="M141" s="50"/>
    </row>
    <row r="142" spans="1:13" s="2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/>
      <c r="M142" s="50"/>
    </row>
    <row r="143" spans="1:13" s="2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/>
      <c r="M143" s="50"/>
    </row>
    <row r="144" spans="1:13" s="2" customFormat="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/>
      <c r="M144" s="50"/>
    </row>
    <row r="145" spans="1:13" s="2" customFormat="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/>
      <c r="M145" s="50"/>
    </row>
    <row r="146" spans="1:13" s="2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/>
      <c r="M146" s="50"/>
    </row>
    <row r="147" spans="1:13" s="2" customFormat="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/>
      <c r="M147" s="50"/>
    </row>
    <row r="148" spans="1:13" s="2" customFormat="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/>
      <c r="M148" s="50"/>
    </row>
    <row r="149" spans="1:13" s="2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/>
      <c r="M149" s="50"/>
    </row>
    <row r="150" spans="1:13" s="2" customFormat="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/>
      <c r="M150" s="50"/>
    </row>
    <row r="151" spans="1:13" s="2" customFormat="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/>
      <c r="M151" s="50"/>
    </row>
    <row r="152" spans="1:13" s="2" customFormat="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/>
      <c r="M152" s="50"/>
    </row>
    <row r="153" spans="1:13" s="2" customFormat="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/>
      <c r="M153" s="50"/>
    </row>
    <row r="154" spans="1:13" s="2" customFormat="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/>
      <c r="M154" s="50"/>
    </row>
    <row r="155" spans="1:13" s="2" customFormat="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/>
      <c r="M155" s="50"/>
    </row>
    <row r="156" spans="1:13" s="2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/>
      <c r="M156" s="50"/>
    </row>
    <row r="157" spans="1:13" s="2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/>
      <c r="M157" s="50"/>
    </row>
    <row r="158" spans="1:13" s="2" customFormat="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/>
      <c r="M158" s="50"/>
    </row>
    <row r="159" spans="1:13" s="2" customFormat="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/>
      <c r="M159" s="50"/>
    </row>
    <row r="160" spans="1:13" s="2" customFormat="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/>
      <c r="M160" s="50"/>
    </row>
    <row r="161" spans="1:13" s="2" customFormat="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/>
      <c r="M161" s="50"/>
    </row>
    <row r="162" spans="1:13" s="2" customFormat="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/>
      <c r="M162" s="50"/>
    </row>
    <row r="163" spans="1:13" s="2" customFormat="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/>
      <c r="M163" s="50"/>
    </row>
    <row r="164" spans="1:13" s="2" customFormat="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/>
      <c r="M164" s="50"/>
    </row>
    <row r="165" spans="1:13" s="2" customFormat="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/>
      <c r="M165" s="50"/>
    </row>
    <row r="166" spans="1:13" s="2" customFormat="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/>
      <c r="M166" s="50"/>
    </row>
    <row r="167" spans="1:13" s="2" customFormat="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/>
      <c r="M167" s="50"/>
    </row>
    <row r="168" spans="1:13" s="2" customFormat="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/>
      <c r="M168" s="50"/>
    </row>
    <row r="169" spans="1:13" s="2" customFormat="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/>
      <c r="M169" s="50"/>
    </row>
    <row r="170" spans="1:13" s="2" customFormat="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/>
      <c r="M170" s="50"/>
    </row>
    <row r="171" spans="1:13" s="2" customFormat="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/>
      <c r="M171" s="50"/>
    </row>
    <row r="172" spans="1:13" s="2" customFormat="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/>
      <c r="M172" s="50"/>
    </row>
    <row r="173" spans="1:13" s="2" customFormat="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/>
      <c r="M173" s="50"/>
    </row>
    <row r="174" spans="1:13" s="2" customFormat="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/>
      <c r="M174" s="50"/>
    </row>
    <row r="175" spans="1:13" s="2" customFormat="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/>
      <c r="M175" s="50"/>
    </row>
    <row r="176" spans="1:13" s="2" customFormat="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/>
      <c r="M176" s="50"/>
    </row>
    <row r="177" spans="1:13" s="2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/>
      <c r="M177" s="50"/>
    </row>
    <row r="178" spans="1:13" s="2" customFormat="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/>
      <c r="M178" s="50"/>
    </row>
    <row r="179" spans="1:13" s="2" customFormat="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/>
      <c r="M179" s="50"/>
    </row>
    <row r="180" spans="1:13" s="2" customFormat="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/>
      <c r="M180" s="50"/>
    </row>
    <row r="181" spans="1:13" s="2" customFormat="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/>
      <c r="M181" s="50"/>
    </row>
    <row r="182" spans="1:13" s="2" customFormat="1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/>
      <c r="M182" s="50"/>
    </row>
    <row r="183" spans="1:13" s="2" customFormat="1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/>
      <c r="M183" s="50"/>
    </row>
    <row r="184" spans="1:13" s="2" customFormat="1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/>
      <c r="M184" s="50"/>
    </row>
    <row r="185" spans="1:13" s="2" customFormat="1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/>
      <c r="M185" s="50"/>
    </row>
    <row r="186" spans="1:13" s="2" customFormat="1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/>
      <c r="M186" s="50"/>
    </row>
    <row r="187" spans="1:13" s="2" customFormat="1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/>
      <c r="M187" s="50"/>
    </row>
    <row r="188" spans="1:13" s="2" customFormat="1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/>
      <c r="M188" s="50"/>
    </row>
    <row r="189" spans="1:13" s="2" customFormat="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/>
      <c r="M189" s="50"/>
    </row>
    <row r="190" spans="1:13" s="2" customFormat="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/>
      <c r="M190" s="50"/>
    </row>
    <row r="191" spans="1:13" s="2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/>
      <c r="M191" s="50"/>
    </row>
    <row r="192" spans="1:13" s="2" customFormat="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/>
      <c r="M192" s="50"/>
    </row>
    <row r="193" spans="1:13" s="2" customFormat="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/>
      <c r="M193" s="50"/>
    </row>
    <row r="194" spans="1:13" s="2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/>
      <c r="M194" s="50"/>
    </row>
    <row r="195" spans="1:13" s="2" customFormat="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/>
      <c r="M195" s="50"/>
    </row>
    <row r="196" spans="1:13" s="2" customFormat="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/>
      <c r="M196" s="50"/>
    </row>
    <row r="197" spans="1:13" s="2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/>
      <c r="M197" s="50"/>
    </row>
    <row r="198" spans="1:13" s="2" customFormat="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/>
      <c r="M198" s="50"/>
    </row>
    <row r="199" spans="1:13" s="2" customFormat="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/>
      <c r="M199" s="50"/>
    </row>
    <row r="200" spans="1:13" s="2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/>
      <c r="M200" s="50"/>
    </row>
    <row r="201" spans="1:13" s="2" customFormat="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/>
      <c r="M201" s="50"/>
    </row>
    <row r="202" spans="1:13" s="2" customFormat="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/>
      <c r="M202" s="50"/>
    </row>
    <row r="203" spans="1:13" s="2" customFormat="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/>
      <c r="M203" s="50"/>
    </row>
    <row r="204" spans="1:13" s="2" customFormat="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/>
      <c r="M204" s="50"/>
    </row>
    <row r="205" spans="1:13" s="2" customFormat="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/>
      <c r="M205" s="50"/>
    </row>
    <row r="206" spans="1:13" s="2" customFormat="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/>
      <c r="M206" s="50"/>
    </row>
    <row r="207" spans="1:13" s="2" customFormat="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/>
      <c r="M207" s="50"/>
    </row>
    <row r="208" spans="1:13" s="2" customFormat="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/>
      <c r="M208" s="50"/>
    </row>
    <row r="209" spans="1:13" s="2" customFormat="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/>
      <c r="M209" s="50"/>
    </row>
    <row r="210" spans="1:13" s="2" customFormat="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/>
      <c r="M210" s="50"/>
    </row>
    <row r="211" spans="1:13" s="2" customFormat="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/>
      <c r="M211" s="50"/>
    </row>
    <row r="212" spans="1:13" s="2" customFormat="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/>
      <c r="M212" s="50"/>
    </row>
    <row r="213" spans="1:13" s="2" customFormat="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/>
      <c r="M213" s="50"/>
    </row>
    <row r="214" spans="1:13" s="2" customFormat="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/>
      <c r="M214" s="50"/>
    </row>
    <row r="215" spans="1:13" s="2" customFormat="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/>
      <c r="M215" s="50"/>
    </row>
    <row r="216" spans="1:13" s="2" customFormat="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/>
      <c r="M216" s="50"/>
    </row>
    <row r="217" spans="1:13" s="2" customFormat="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/>
      <c r="M217" s="50"/>
    </row>
    <row r="218" spans="1:13" s="2" customFormat="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/>
      <c r="M218" s="50"/>
    </row>
    <row r="219" spans="1:13" s="2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/>
      <c r="M219" s="50"/>
    </row>
    <row r="220" spans="1:13" s="2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/>
      <c r="M220" s="50"/>
    </row>
    <row r="221" spans="1:13" s="2" customFormat="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/>
      <c r="M221" s="50"/>
    </row>
    <row r="222" spans="1:13" s="2" customFormat="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/>
      <c r="M222" s="50"/>
    </row>
    <row r="223" spans="1:13" s="2" customFormat="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/>
      <c r="M223" s="50"/>
    </row>
    <row r="224" spans="1:13" s="2" customFormat="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/>
      <c r="M224" s="50"/>
    </row>
    <row r="225" spans="1:13" s="2" customFormat="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/>
      <c r="M225" s="50"/>
    </row>
    <row r="226" spans="1:13" s="2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/>
      <c r="M226" s="50"/>
    </row>
    <row r="227" spans="1:13" s="2" customFormat="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/>
      <c r="M227" s="50"/>
    </row>
    <row r="228" spans="1:13" s="2" customFormat="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/>
      <c r="M228" s="50"/>
    </row>
    <row r="229" spans="1:13" s="2" customFormat="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/>
      <c r="M229" s="50"/>
    </row>
    <row r="230" spans="1:13" s="2" customFormat="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/>
      <c r="M230" s="50"/>
    </row>
    <row r="231" spans="1:13" s="2" customFormat="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/>
      <c r="M231" s="50"/>
    </row>
    <row r="232" spans="1:13" s="2" customFormat="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/>
      <c r="M232" s="50"/>
    </row>
    <row r="233" spans="1:13" s="2" customFormat="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/>
      <c r="M233" s="50"/>
    </row>
    <row r="234" spans="1:13" s="2" customFormat="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/>
      <c r="M234" s="50"/>
    </row>
    <row r="235" spans="1:13" s="2" customFormat="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/>
      <c r="M235" s="50"/>
    </row>
    <row r="236" spans="1:13" s="2" customFormat="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/>
      <c r="M236" s="50"/>
    </row>
    <row r="237" spans="1:13" s="2" customFormat="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/>
      <c r="M237" s="50"/>
    </row>
    <row r="238" spans="1:13" s="2" customFormat="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/>
      <c r="M238" s="50"/>
    </row>
    <row r="239" spans="1:13" s="2" customFormat="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/>
      <c r="M239" s="50"/>
    </row>
    <row r="240" spans="1:13" s="2" customFormat="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/>
      <c r="M240" s="50"/>
    </row>
    <row r="241" spans="1:13" s="2" customFormat="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/>
      <c r="M241" s="50"/>
    </row>
    <row r="242" spans="1:13" s="2" customFormat="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/>
      <c r="M242" s="50"/>
    </row>
    <row r="243" spans="1:13" s="2" customFormat="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/>
      <c r="M243" s="50"/>
    </row>
    <row r="244" spans="1:13" s="2" customFormat="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/>
      <c r="M244" s="50"/>
    </row>
    <row r="245" spans="1:13" s="2" customFormat="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/>
      <c r="M245" s="50"/>
    </row>
    <row r="246" spans="1:13" s="2" customFormat="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/>
      <c r="M246" s="50"/>
    </row>
    <row r="247" spans="1:13" s="2" customFormat="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/>
      <c r="M247" s="50"/>
    </row>
    <row r="248" spans="1:13" s="2" customFormat="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/>
      <c r="M248" s="50"/>
    </row>
    <row r="249" spans="1:13" s="2" customFormat="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/>
      <c r="M249" s="50"/>
    </row>
    <row r="250" spans="1:13" s="2" customFormat="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/>
      <c r="M250" s="50"/>
    </row>
    <row r="251" spans="1:13" s="2" customFormat="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/>
      <c r="M251" s="50"/>
    </row>
    <row r="252" spans="1:13" s="2" customFormat="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/>
      <c r="M252" s="50"/>
    </row>
    <row r="253" spans="1:13" s="2" customFormat="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/>
      <c r="M253" s="50"/>
    </row>
    <row r="254" spans="1:13" s="2" customFormat="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/>
      <c r="M254" s="50"/>
    </row>
    <row r="255" spans="1:13" s="2" customFormat="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/>
      <c r="M255" s="50"/>
    </row>
    <row r="256" spans="1:13" s="2" customFormat="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/>
      <c r="M256" s="50"/>
    </row>
    <row r="257" spans="1:13" s="2" customFormat="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/>
      <c r="M257" s="50"/>
    </row>
    <row r="258" spans="1:13" s="2" customFormat="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/>
      <c r="M258" s="50"/>
    </row>
    <row r="259" spans="1:13" s="2" customFormat="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/>
      <c r="M259" s="50"/>
    </row>
    <row r="260" spans="1:13" s="2" customFormat="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/>
      <c r="M260" s="50"/>
    </row>
    <row r="261" spans="1:13" s="2" customFormat="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/>
      <c r="M261" s="50"/>
    </row>
    <row r="262" spans="1:13" s="2" customFormat="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/>
      <c r="M262" s="50"/>
    </row>
    <row r="263" spans="1:13" s="2" customFormat="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/>
      <c r="M263" s="50"/>
    </row>
    <row r="264" spans="1:13" s="2" customFormat="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/>
      <c r="M264" s="50"/>
    </row>
    <row r="265" spans="1:13" s="2" customFormat="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/>
      <c r="M265" s="50"/>
    </row>
    <row r="266" spans="1:13" s="2" customFormat="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/>
      <c r="M266" s="50"/>
    </row>
    <row r="267" spans="1:13" s="2" customFormat="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/>
      <c r="M267" s="50"/>
    </row>
    <row r="268" spans="1:13" s="2" customFormat="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/>
      <c r="M268" s="50"/>
    </row>
    <row r="269" spans="1:13" s="2" customFormat="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/>
      <c r="M269" s="50"/>
    </row>
    <row r="270" spans="1:13" s="2" customFormat="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/>
      <c r="M270" s="50"/>
    </row>
    <row r="271" spans="1:13" s="2" customFormat="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/>
      <c r="M271" s="50"/>
    </row>
    <row r="272" spans="1:13" s="2" customFormat="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/>
      <c r="M272" s="50"/>
    </row>
    <row r="273" spans="1:13" s="2" customFormat="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/>
      <c r="M273" s="50"/>
    </row>
    <row r="274" spans="1:13" s="2" customFormat="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/>
      <c r="M274" s="50"/>
    </row>
    <row r="275" spans="1:13" s="2" customFormat="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/>
      <c r="M275" s="50"/>
    </row>
    <row r="276" spans="1:13" s="2" customFormat="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/>
      <c r="M276" s="50"/>
    </row>
    <row r="277" spans="1:13" s="2" customFormat="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/>
      <c r="M277" s="50"/>
    </row>
    <row r="278" spans="1:13" s="2" customFormat="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/>
      <c r="M278" s="50"/>
    </row>
    <row r="279" spans="1:13" s="2" customFormat="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/>
      <c r="M279" s="50"/>
    </row>
    <row r="280" spans="1:13" s="2" customFormat="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/>
      <c r="M280" s="50"/>
    </row>
    <row r="281" spans="1:13" s="2" customFormat="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/>
      <c r="M281" s="50"/>
    </row>
    <row r="282" spans="1:13" s="2" customFormat="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/>
      <c r="M282" s="50"/>
    </row>
    <row r="283" spans="1:13" s="2" customFormat="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/>
      <c r="M283" s="50"/>
    </row>
    <row r="284" spans="1:13" s="2" customFormat="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/>
      <c r="M284" s="50"/>
    </row>
    <row r="285" spans="1:13" s="2" customFormat="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/>
      <c r="M285" s="50"/>
    </row>
    <row r="286" spans="1:13" s="2" customFormat="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/>
      <c r="M286" s="50"/>
    </row>
    <row r="287" spans="1:13" s="2" customFormat="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/>
      <c r="M287" s="50"/>
    </row>
    <row r="288" spans="1:13" s="2" customFormat="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/>
      <c r="M288" s="50"/>
    </row>
    <row r="289" spans="1:13" s="2" customFormat="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/>
      <c r="M289" s="50"/>
    </row>
    <row r="290" spans="1:13" s="2" customFormat="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/>
      <c r="M290" s="50"/>
    </row>
    <row r="291" spans="1:13" s="2" customFormat="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/>
      <c r="M291" s="50"/>
    </row>
    <row r="292" spans="1:13" s="2" customFormat="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/>
      <c r="M292" s="50"/>
    </row>
    <row r="293" spans="1:13" s="2" customFormat="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/>
      <c r="M293" s="50"/>
    </row>
    <row r="294" spans="1:13" s="2" customFormat="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/>
      <c r="M294" s="50"/>
    </row>
    <row r="295" spans="1:13" s="2" customFormat="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/>
      <c r="M295" s="50"/>
    </row>
    <row r="296" spans="1:13" s="2" customFormat="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/>
      <c r="M296" s="50"/>
    </row>
    <row r="297" spans="1:13" s="2" customFormat="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/>
      <c r="M297" s="50"/>
    </row>
    <row r="298" spans="1:13" s="2" customFormat="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/>
      <c r="M298" s="50"/>
    </row>
    <row r="299" spans="1:13" s="2" customFormat="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/>
      <c r="M299" s="50"/>
    </row>
    <row r="300" spans="1:13" s="2" customFormat="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/>
      <c r="M300" s="50"/>
    </row>
    <row r="301" spans="1:13" s="2" customFormat="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/>
      <c r="M301" s="50"/>
    </row>
    <row r="302" spans="1:13" s="2" customFormat="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/>
      <c r="M302" s="50"/>
    </row>
    <row r="303" spans="1:13" s="2" customFormat="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/>
      <c r="M303" s="50"/>
    </row>
    <row r="304" spans="1:13" s="2" customFormat="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/>
      <c r="M304" s="50"/>
    </row>
    <row r="305" spans="1:13" s="2" customFormat="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/>
      <c r="M305" s="50"/>
    </row>
    <row r="306" spans="1:13" s="2" customFormat="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/>
      <c r="M306" s="50"/>
    </row>
    <row r="307" spans="1:13" s="2" customFormat="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/>
      <c r="M307" s="50"/>
    </row>
    <row r="308" spans="1:13" s="2" customFormat="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/>
      <c r="M308" s="50"/>
    </row>
    <row r="309" spans="1:13" s="2" customFormat="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/>
      <c r="M309" s="50"/>
    </row>
    <row r="310" spans="1:13" s="2" customFormat="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/>
      <c r="M310" s="50"/>
    </row>
    <row r="311" spans="1:13" s="2" customFormat="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/>
      <c r="M311" s="50"/>
    </row>
    <row r="312" spans="1:13" s="2" customFormat="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/>
      <c r="M312" s="50"/>
    </row>
    <row r="313" spans="1:13" s="2" customFormat="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/>
      <c r="M313" s="50"/>
    </row>
    <row r="314" spans="1:13" s="2" customFormat="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/>
      <c r="M314" s="50"/>
    </row>
    <row r="315" spans="1:13" s="2" customFormat="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/>
      <c r="M315" s="50"/>
    </row>
    <row r="316" spans="1:13" s="2" customFormat="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/>
      <c r="M316" s="50"/>
    </row>
    <row r="317" spans="1:13" s="2" customFormat="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/>
      <c r="M317" s="50"/>
    </row>
    <row r="318" spans="1:13" s="2" customFormat="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/>
      <c r="M318" s="50"/>
    </row>
    <row r="319" spans="1:13" s="2" customFormat="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/>
      <c r="M319" s="50"/>
    </row>
    <row r="320" spans="1:13" s="2" customFormat="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/>
      <c r="M320" s="50"/>
    </row>
    <row r="321" spans="1:13" s="2" customFormat="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/>
      <c r="M321" s="50"/>
    </row>
    <row r="322" spans="1:13" s="2" customFormat="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/>
      <c r="M322" s="50"/>
    </row>
    <row r="323" spans="1:13" s="2" customFormat="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/>
      <c r="M323" s="50"/>
    </row>
    <row r="324" spans="1:13" s="2" customFormat="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/>
      <c r="M324" s="50"/>
    </row>
    <row r="325" spans="1:13" s="2" customFormat="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/>
      <c r="M325" s="50"/>
    </row>
    <row r="326" spans="1:13" s="2" customFormat="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/>
      <c r="M326" s="50"/>
    </row>
    <row r="327" spans="1:13" s="2" customFormat="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/>
      <c r="M327" s="50"/>
    </row>
    <row r="328" spans="1:13" s="2" customFormat="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/>
      <c r="M328" s="50"/>
    </row>
    <row r="329" spans="1:13" s="2" customFormat="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/>
      <c r="M329" s="50"/>
    </row>
    <row r="330" spans="1:13" s="2" customFormat="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/>
      <c r="M330" s="50"/>
    </row>
    <row r="331" spans="1:13" s="2" customFormat="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/>
      <c r="M331" s="50"/>
    </row>
    <row r="332" spans="1:13" s="2" customFormat="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/>
      <c r="M332" s="50"/>
    </row>
    <row r="333" spans="1:13" s="2" customFormat="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/>
      <c r="M333" s="50"/>
    </row>
    <row r="334" spans="1:13" s="2" customFormat="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/>
      <c r="M334" s="50"/>
    </row>
    <row r="335" spans="1:13" s="2" customFormat="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/>
      <c r="M335" s="50"/>
    </row>
    <row r="336" spans="1:13" s="2" customFormat="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/>
      <c r="M336" s="50"/>
    </row>
    <row r="337" spans="1:13" s="2" customFormat="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/>
      <c r="M337" s="50"/>
    </row>
    <row r="338" spans="1:13" s="2" customFormat="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/>
      <c r="M338" s="50"/>
    </row>
    <row r="339" spans="1:13" s="2" customFormat="1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/>
      <c r="M339" s="50"/>
    </row>
    <row r="340" spans="1:13" s="2" customFormat="1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/>
      <c r="M340" s="50"/>
    </row>
    <row r="341" spans="1:13" s="2" customFormat="1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/>
      <c r="M341" s="50"/>
    </row>
    <row r="342" spans="1:13" s="2" customFormat="1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/>
      <c r="M342" s="50"/>
    </row>
    <row r="343" spans="1:13" s="2" customFormat="1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/>
      <c r="M343" s="50"/>
    </row>
    <row r="344" spans="1:13" s="2" customFormat="1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/>
      <c r="M344" s="50"/>
    </row>
    <row r="345" spans="1:13" s="2" customFormat="1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/>
      <c r="M345" s="50"/>
    </row>
    <row r="346" spans="1:13" s="2" customFormat="1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/>
      <c r="M346" s="50"/>
    </row>
    <row r="347" spans="1:13" s="2" customFormat="1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/>
      <c r="M347" s="50"/>
    </row>
    <row r="348" spans="1:13" s="2" customFormat="1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/>
      <c r="M348" s="50"/>
    </row>
    <row r="349" spans="1:13" s="2" customFormat="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/>
      <c r="M349" s="50"/>
    </row>
    <row r="350" spans="1:13" s="2" customFormat="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/>
      <c r="M350" s="50"/>
    </row>
    <row r="351" spans="1:13" s="2" customFormat="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/>
      <c r="M351" s="50"/>
    </row>
    <row r="352" spans="1:13" s="2" customFormat="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/>
      <c r="M352" s="50"/>
    </row>
    <row r="353" spans="1:13" s="2" customFormat="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/>
      <c r="M353" s="50"/>
    </row>
    <row r="354" spans="1:13" s="2" customFormat="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/>
      <c r="M354" s="50"/>
    </row>
    <row r="355" spans="1:13" s="2" customFormat="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/>
      <c r="M355" s="50"/>
    </row>
    <row r="356" spans="1:13" s="2" customFormat="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/>
      <c r="M356" s="50"/>
    </row>
    <row r="357" spans="1:13" s="2" customFormat="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/>
      <c r="M357" s="50"/>
    </row>
    <row r="358" spans="1:13" s="2" customFormat="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/>
      <c r="M358" s="50"/>
    </row>
    <row r="359" spans="1:13" s="2" customFormat="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/>
      <c r="M359" s="50"/>
    </row>
    <row r="360" spans="1:13" s="2" customFormat="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/>
      <c r="M360" s="50"/>
    </row>
    <row r="361" spans="1:13" s="2" customFormat="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/>
      <c r="M361" s="50"/>
    </row>
    <row r="362" spans="1:13" s="2" customFormat="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/>
      <c r="M362" s="50"/>
    </row>
    <row r="363" spans="1:13" s="2" customFormat="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/>
      <c r="M363" s="50"/>
    </row>
    <row r="364" spans="1:13" s="2" customFormat="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/>
      <c r="M364" s="50"/>
    </row>
    <row r="365" spans="1:13" s="2" customFormat="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/>
      <c r="M365" s="50"/>
    </row>
    <row r="366" spans="1:13" s="2" customFormat="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/>
      <c r="M366" s="50"/>
    </row>
    <row r="367" spans="1:13" s="2" customFormat="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/>
      <c r="M367" s="50"/>
    </row>
    <row r="368" spans="1:13" s="2" customFormat="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/>
      <c r="M368" s="50"/>
    </row>
    <row r="369" spans="1:13" s="2" customFormat="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/>
      <c r="M369" s="50"/>
    </row>
    <row r="370" spans="1:13" s="2" customFormat="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/>
      <c r="M370" s="50"/>
    </row>
    <row r="371" spans="1:13" s="2" customFormat="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/>
      <c r="M371" s="50"/>
    </row>
    <row r="372" spans="1:13" s="2" customFormat="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/>
      <c r="M372" s="50"/>
    </row>
    <row r="373" spans="1:13" s="2" customFormat="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/>
      <c r="M373" s="50"/>
    </row>
    <row r="374" spans="1:13" s="2" customFormat="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/>
      <c r="M374" s="50"/>
    </row>
    <row r="375" spans="1:13" s="2" customFormat="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/>
      <c r="M375" s="50"/>
    </row>
    <row r="376" spans="1:13" s="2" customFormat="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/>
      <c r="M376" s="50"/>
    </row>
    <row r="377" spans="1:13" s="2" customFormat="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/>
      <c r="M377" s="50"/>
    </row>
    <row r="378" spans="1:13" s="2" customFormat="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/>
      <c r="M378" s="50"/>
    </row>
    <row r="379" spans="1:13" s="2" customFormat="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/>
      <c r="M379" s="50"/>
    </row>
    <row r="380" spans="1:13" s="2" customFormat="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/>
      <c r="M380" s="50"/>
    </row>
    <row r="381" spans="1:13" s="2" customFormat="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/>
      <c r="M381" s="50"/>
    </row>
    <row r="382" spans="1:13" s="2" customFormat="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/>
      <c r="M382" s="50"/>
    </row>
    <row r="383" spans="1:13" s="2" customFormat="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/>
      <c r="M383" s="50"/>
    </row>
    <row r="384" spans="1:13" s="2" customFormat="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/>
      <c r="M384" s="50"/>
    </row>
    <row r="385" spans="1:13" s="2" customFormat="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/>
      <c r="M385" s="50"/>
    </row>
    <row r="386" spans="1:13" s="2" customFormat="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/>
      <c r="M386" s="50"/>
    </row>
    <row r="387" spans="1:13" s="2" customFormat="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/>
      <c r="M387" s="50"/>
    </row>
    <row r="388" spans="1:13" s="2" customFormat="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/>
      <c r="M388" s="50"/>
    </row>
    <row r="389" spans="1:13" s="2" customFormat="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/>
      <c r="M389" s="50"/>
    </row>
    <row r="390" spans="1:13" s="2" customFormat="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/>
      <c r="M390" s="50"/>
    </row>
    <row r="391" spans="1:13" s="2" customFormat="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/>
      <c r="M391" s="50"/>
    </row>
    <row r="392" spans="1:13" s="2" customFormat="1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/>
      <c r="M392" s="50"/>
    </row>
    <row r="393" spans="1:13" s="2" customFormat="1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/>
      <c r="M393" s="50"/>
    </row>
    <row r="394" spans="1:13" s="2" customFormat="1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/>
      <c r="M394" s="50"/>
    </row>
    <row r="395" spans="1:13" s="2" customFormat="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/>
      <c r="M395" s="50"/>
    </row>
    <row r="396" spans="1:13" s="2" customFormat="1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/>
      <c r="M396" s="50"/>
    </row>
    <row r="397" spans="1:13" s="2" customFormat="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/>
      <c r="M397" s="50"/>
    </row>
    <row r="398" spans="1:13" s="2" customFormat="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/>
      <c r="M398" s="50"/>
    </row>
    <row r="399" spans="1:13" s="2" customFormat="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/>
      <c r="M399" s="50"/>
    </row>
    <row r="400" spans="1:13" s="2" customFormat="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/>
      <c r="M400" s="50"/>
    </row>
    <row r="401" spans="1:13" s="2" customFormat="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/>
      <c r="M401" s="50"/>
    </row>
    <row r="402" spans="1:13" s="2" customFormat="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/>
      <c r="M402" s="50"/>
    </row>
    <row r="403" spans="1:13" s="2" customFormat="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/>
      <c r="M403" s="50"/>
    </row>
    <row r="404" spans="1:13" s="2" customFormat="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/>
      <c r="M404" s="50"/>
    </row>
    <row r="405" spans="1:13" s="2" customFormat="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/>
      <c r="M405" s="50"/>
    </row>
    <row r="406" spans="1:13" s="2" customFormat="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/>
      <c r="M406" s="50"/>
    </row>
    <row r="407" spans="1:13" s="2" customFormat="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/>
      <c r="M407" s="50"/>
    </row>
    <row r="408" spans="1:13" s="2" customFormat="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/>
      <c r="M408" s="50"/>
    </row>
    <row r="409" spans="1:13" s="2" customFormat="1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/>
      <c r="M409" s="50"/>
    </row>
    <row r="410" spans="1:13" s="2" customFormat="1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/>
      <c r="M410" s="50"/>
    </row>
    <row r="411" spans="1:13" s="2" customFormat="1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/>
      <c r="M411" s="50"/>
    </row>
    <row r="412" spans="1:13" s="2" customFormat="1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/>
      <c r="M412" s="50"/>
    </row>
    <row r="413" spans="1:13" s="2" customFormat="1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/>
      <c r="M413" s="50"/>
    </row>
    <row r="414" spans="1:13" s="2" customFormat="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/>
      <c r="M414" s="50"/>
    </row>
    <row r="415" spans="1:13" s="2" customFormat="1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/>
      <c r="M415" s="50"/>
    </row>
    <row r="416" spans="1:13" s="2" customFormat="1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/>
      <c r="M416" s="50"/>
    </row>
    <row r="417" spans="1:13" s="2" customFormat="1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/>
      <c r="M417" s="50"/>
    </row>
    <row r="418" spans="1:13" s="2" customFormat="1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/>
      <c r="M418" s="50"/>
    </row>
    <row r="419" spans="1:13" s="2" customFormat="1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/>
      <c r="M419" s="50"/>
    </row>
    <row r="420" spans="1:13" s="2" customFormat="1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/>
      <c r="M420" s="50"/>
    </row>
    <row r="421" spans="1:13" s="2" customFormat="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/>
      <c r="M421" s="50"/>
    </row>
    <row r="422" spans="1:13" s="2" customFormat="1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/>
      <c r="M422" s="50"/>
    </row>
    <row r="423" spans="1:13" s="2" customFormat="1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/>
      <c r="M423" s="50"/>
    </row>
    <row r="424" spans="1:13" s="2" customFormat="1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/>
      <c r="M424" s="50"/>
    </row>
    <row r="425" spans="1:13" s="2" customFormat="1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/>
      <c r="M425" s="50"/>
    </row>
    <row r="426" spans="1:13" s="2" customFormat="1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/>
      <c r="M426" s="50"/>
    </row>
    <row r="427" spans="1:13" s="2" customFormat="1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/>
      <c r="M427" s="50"/>
    </row>
    <row r="428" spans="1:13" s="2" customFormat="1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/>
      <c r="M428" s="50"/>
    </row>
    <row r="429" spans="1:13" s="2" customFormat="1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/>
      <c r="M429" s="50"/>
    </row>
    <row r="430" spans="1:13" s="2" customFormat="1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/>
      <c r="M430" s="50"/>
    </row>
    <row r="431" spans="1:13" s="2" customFormat="1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/>
      <c r="M431" s="50"/>
    </row>
    <row r="432" spans="1:13" s="2" customFormat="1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/>
      <c r="M432" s="50"/>
    </row>
    <row r="433" spans="1:13" s="2" customFormat="1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/>
      <c r="M433" s="50"/>
    </row>
    <row r="434" spans="1:13" s="2" customFormat="1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/>
      <c r="M434" s="50"/>
    </row>
    <row r="435" spans="1:13" s="2" customFormat="1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/>
      <c r="M435" s="50"/>
    </row>
    <row r="436" spans="1:13" s="2" customFormat="1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/>
      <c r="M436" s="50"/>
    </row>
    <row r="437" spans="1:13" s="2" customFormat="1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/>
      <c r="M437" s="50"/>
    </row>
    <row r="438" spans="1:13" s="2" customFormat="1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/>
      <c r="M438" s="50"/>
    </row>
    <row r="439" spans="1:13" s="2" customFormat="1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/>
      <c r="M439" s="50"/>
    </row>
    <row r="440" spans="1:13" s="2" customFormat="1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/>
      <c r="M440" s="50"/>
    </row>
    <row r="441" spans="1:13" s="2" customFormat="1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/>
      <c r="M441" s="50"/>
    </row>
    <row r="442" spans="1:13" s="2" customFormat="1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/>
      <c r="M442" s="50"/>
    </row>
    <row r="443" spans="1:13" s="2" customFormat="1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/>
      <c r="M443" s="50"/>
    </row>
    <row r="444" spans="1:13" s="2" customFormat="1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/>
      <c r="M444" s="50"/>
    </row>
    <row r="445" spans="1:13" s="2" customFormat="1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/>
      <c r="M445" s="50"/>
    </row>
    <row r="446" spans="1:11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 spans="1:11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 spans="1:11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 spans="1:11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 spans="1:11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 spans="1:11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 spans="1:11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 spans="1:11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 spans="1:11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 spans="1:11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 spans="1:11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 spans="1:11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1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1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 spans="1:11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 spans="1:11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 spans="1:11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 spans="1:11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  <row r="967" spans="1:11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</row>
    <row r="968" spans="1:11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</row>
    <row r="969" spans="1:11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</row>
    <row r="970" spans="1:11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</row>
    <row r="971" spans="1:11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</row>
    <row r="972" spans="1:11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</row>
    <row r="973" spans="1:11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</row>
    <row r="974" spans="1:11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</row>
    <row r="975" spans="1:11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</row>
    <row r="976" spans="1:11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</row>
    <row r="977" spans="1:11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</row>
    <row r="978" spans="1:11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1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1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1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</row>
    <row r="982" spans="1:11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</row>
    <row r="983" spans="1:11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</row>
    <row r="984" spans="1:11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</row>
    <row r="985" spans="1:11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</row>
    <row r="986" spans="1:11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</row>
    <row r="987" spans="1:11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</row>
    <row r="988" spans="1:11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</row>
    <row r="989" spans="1:11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</row>
    <row r="990" spans="1:11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</row>
    <row r="991" spans="1:11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</row>
    <row r="992" spans="1:11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</row>
    <row r="993" spans="1:11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</row>
    <row r="994" spans="1:11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</row>
    <row r="995" spans="1:11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</row>
    <row r="996" spans="1:11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</row>
    <row r="997" spans="1:11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</row>
    <row r="999" spans="1:11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</row>
    <row r="1000" spans="1:11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</row>
    <row r="1001" spans="1:11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</row>
    <row r="1002" spans="1:11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</row>
    <row r="1003" spans="1:11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</row>
    <row r="1004" spans="1:11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</row>
    <row r="1005" spans="1:11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</row>
    <row r="1006" spans="1:11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</row>
    <row r="1007" spans="1:11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</row>
    <row r="1008" spans="1:11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</row>
    <row r="1009" spans="1:11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</row>
    <row r="1010" spans="1:11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</row>
    <row r="1011" spans="1:11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</row>
    <row r="1012" spans="1:11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</row>
    <row r="1013" spans="1:11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</row>
    <row r="1014" spans="1:11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</row>
    <row r="1015" spans="1:11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</row>
    <row r="1016" spans="1:11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</row>
    <row r="1017" spans="1:11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</row>
    <row r="1018" spans="1:11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</row>
    <row r="1019" spans="1:11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</row>
    <row r="1020" spans="1:11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</row>
    <row r="1021" spans="1:11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</row>
    <row r="1022" spans="1:11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</row>
    <row r="1023" spans="1:11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</row>
    <row r="1024" spans="1:11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</row>
    <row r="1025" spans="1:11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</row>
    <row r="1026" spans="1:11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</row>
    <row r="1027" spans="1:11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</row>
    <row r="1028" spans="1:11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</row>
    <row r="1029" spans="1:11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</row>
    <row r="1030" spans="1:11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</row>
    <row r="1031" spans="1:11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</row>
    <row r="1032" spans="1:11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</row>
    <row r="1033" spans="1:11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</row>
    <row r="1034" spans="1:11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</row>
    <row r="1035" spans="1:11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</row>
    <row r="1036" spans="1:11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</row>
    <row r="1037" spans="1:11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1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</row>
    <row r="1039" spans="1:11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</row>
    <row r="1040" spans="1:11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</row>
    <row r="1041" spans="1:11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</row>
    <row r="1042" spans="1:11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</row>
    <row r="1043" spans="1:11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</row>
    <row r="1044" spans="1:11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</row>
    <row r="1045" spans="1:11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</row>
    <row r="1046" spans="1:11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</row>
    <row r="1047" spans="1:11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</row>
    <row r="1048" spans="1:11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</row>
    <row r="1049" spans="1:11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</row>
    <row r="1050" spans="1:11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</row>
    <row r="1051" spans="1:11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</row>
    <row r="1052" spans="1:11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</row>
    <row r="1053" spans="1:11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</row>
    <row r="1054" spans="1:11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</row>
    <row r="1055" spans="1:11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</row>
    <row r="1056" spans="1:11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</row>
    <row r="1057" spans="1:11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</row>
    <row r="1058" spans="1:11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</row>
    <row r="1059" spans="1:11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</row>
    <row r="1060" spans="1:11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</row>
    <row r="1061" spans="1:11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</row>
    <row r="1062" spans="1:11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</row>
    <row r="1063" spans="1:11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</row>
    <row r="1064" spans="1:11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</row>
    <row r="1065" spans="1:11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</row>
    <row r="1066" spans="1:11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</row>
    <row r="1067" spans="1:11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</row>
    <row r="1068" spans="1:11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</row>
    <row r="1069" spans="1:11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</row>
    <row r="1070" spans="1:11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</row>
    <row r="1071" spans="1:11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</row>
    <row r="1072" spans="1:11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</row>
    <row r="1073" spans="1:11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</row>
    <row r="1074" spans="1:11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</row>
    <row r="1075" spans="1:11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</row>
    <row r="1076" spans="1:11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</row>
    <row r="1077" spans="1:11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</row>
    <row r="1078" spans="1:11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</row>
    <row r="1079" spans="1:11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</row>
    <row r="1080" spans="1:11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</row>
    <row r="1081" spans="1:11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</row>
    <row r="1082" spans="1:11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</row>
    <row r="1083" spans="1:11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</row>
    <row r="1084" spans="1:11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</row>
    <row r="1085" spans="1:11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</row>
    <row r="1086" spans="1:11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</row>
    <row r="1087" spans="1:11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</row>
    <row r="1088" spans="1:11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</row>
    <row r="1089" spans="1:11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</row>
    <row r="1090" spans="1:11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</row>
    <row r="1091" spans="1:11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</row>
    <row r="1092" spans="1:11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</row>
    <row r="1093" spans="1:11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</row>
    <row r="1094" spans="1:11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</row>
    <row r="1095" spans="1:11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</row>
    <row r="1096" spans="1:11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</row>
    <row r="1097" spans="1:11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</row>
    <row r="1098" spans="1:11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</row>
    <row r="1099" spans="1:11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</row>
    <row r="1100" spans="1:11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</row>
    <row r="1101" spans="1:11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</row>
    <row r="1102" spans="1:11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</row>
    <row r="1103" spans="1:11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</row>
    <row r="1104" spans="1:11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</row>
    <row r="1105" spans="1:11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</row>
    <row r="1106" spans="1:11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</row>
    <row r="1107" spans="1:11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</row>
    <row r="1108" spans="1:11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</row>
    <row r="1109" spans="1:11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</row>
    <row r="1110" spans="1:11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</row>
    <row r="1111" spans="1:11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</row>
    <row r="1112" spans="1:11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</row>
    <row r="1113" spans="1:11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</row>
    <row r="1114" spans="1:11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</row>
    <row r="1115" spans="1:11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</row>
    <row r="1116" spans="1:11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</row>
    <row r="1117" spans="1:11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</row>
    <row r="1118" spans="1:11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</row>
    <row r="1119" spans="1:11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</row>
    <row r="1120" spans="1:11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</row>
    <row r="1121" spans="1:11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</row>
    <row r="1122" spans="1:11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</row>
    <row r="1123" spans="1:11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</row>
    <row r="1124" spans="1:11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</row>
    <row r="1125" spans="1:11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</row>
    <row r="1126" spans="1:11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</row>
    <row r="1127" spans="1:11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</row>
    <row r="1128" spans="1:11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</row>
    <row r="1129" spans="1:11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</row>
    <row r="1130" spans="1:11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</row>
    <row r="1131" spans="1:11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</row>
    <row r="1132" spans="1:11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</row>
    <row r="1133" spans="1:11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</row>
    <row r="1134" spans="1:11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</row>
    <row r="1135" spans="1:11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</row>
    <row r="1136" spans="1:11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</row>
    <row r="1137" spans="1:11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</row>
    <row r="1138" spans="1:11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</row>
    <row r="1139" spans="1:11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</row>
    <row r="1140" spans="1:11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</row>
    <row r="1141" spans="1:11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</row>
    <row r="1142" spans="1:11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</row>
    <row r="1143" spans="1:11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</row>
    <row r="1144" spans="1:11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</row>
    <row r="1145" spans="1:11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</row>
    <row r="1146" spans="1:11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</row>
    <row r="1147" spans="1:11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</row>
    <row r="1148" spans="1:11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</row>
    <row r="1149" spans="1:11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</row>
    <row r="1150" spans="1:11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</row>
    <row r="1151" spans="1:11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</row>
    <row r="1152" spans="1:11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</row>
    <row r="1153" spans="1:11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</row>
    <row r="1154" spans="1:11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</row>
    <row r="1155" spans="1:11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</row>
    <row r="1156" spans="1:11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</row>
    <row r="1157" spans="1:11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</row>
    <row r="1158" spans="1:11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</row>
    <row r="1159" spans="1:11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</row>
    <row r="1160" spans="1:11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</row>
    <row r="1161" spans="1:11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</row>
    <row r="1162" spans="1:11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</row>
    <row r="1163" spans="1:11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</row>
    <row r="1164" spans="1:11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</row>
    <row r="1165" spans="1:11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</row>
    <row r="1166" spans="1:11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</row>
    <row r="1167" spans="1:11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</row>
    <row r="1168" spans="1:11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</row>
    <row r="1169" spans="1:11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</row>
    <row r="1170" spans="1:11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</row>
    <row r="1171" spans="1:11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</row>
    <row r="1172" spans="1:11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</row>
    <row r="1173" spans="1:11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</row>
    <row r="1174" spans="1:11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</row>
    <row r="1175" spans="1:11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</row>
    <row r="1176" spans="1:11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</row>
    <row r="1177" spans="1:11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</row>
    <row r="1178" spans="1:11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</row>
    <row r="1179" spans="1:11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</row>
    <row r="1180" spans="1:11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</row>
    <row r="1181" spans="1:11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</row>
    <row r="1182" spans="1:11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</row>
    <row r="1183" spans="1:11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</row>
    <row r="1184" spans="1:11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</row>
    <row r="1185" spans="1:11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</row>
    <row r="1186" spans="1:11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</row>
    <row r="1187" spans="1:11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</row>
    <row r="1188" spans="1:11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</row>
    <row r="1189" spans="1:11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</row>
    <row r="1190" spans="1:11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</row>
    <row r="1191" spans="1:11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</row>
    <row r="1192" spans="1:11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</row>
    <row r="1193" spans="1:11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</row>
    <row r="1194" spans="1:11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</row>
    <row r="1195" spans="1:11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</row>
    <row r="1196" spans="1:11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</row>
    <row r="1197" spans="1:11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</row>
    <row r="1198" spans="1:11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</row>
    <row r="1199" spans="1:11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</row>
    <row r="1200" spans="1:11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</row>
    <row r="1201" spans="1:11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</row>
    <row r="1202" spans="1:11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</row>
    <row r="1203" spans="1:11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</row>
    <row r="1204" spans="1:11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</row>
    <row r="1205" spans="1:11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</row>
    <row r="1206" spans="1:11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</row>
    <row r="1207" spans="1:11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</row>
    <row r="1208" spans="1:11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</row>
    <row r="1209" spans="1:11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</row>
    <row r="1210" spans="1:11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</row>
    <row r="1211" spans="1:11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</row>
    <row r="1212" spans="1:11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</row>
    <row r="1213" spans="1:11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</row>
    <row r="1214" spans="1:11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</row>
    <row r="1215" spans="1:11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</row>
    <row r="1216" spans="1:11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</row>
    <row r="1217" spans="1:11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</row>
    <row r="1218" spans="1:11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</row>
    <row r="1219" spans="1:11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</row>
    <row r="1220" spans="1:11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</row>
    <row r="1221" spans="1:11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</row>
    <row r="1222" spans="1:11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</row>
    <row r="1223" spans="1:11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</row>
    <row r="1224" spans="1:11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</row>
    <row r="1225" spans="1:11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</row>
    <row r="1226" spans="1:11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</row>
    <row r="1227" spans="1:11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</row>
    <row r="1228" spans="1:11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</row>
    <row r="1229" spans="1:11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</row>
    <row r="1230" spans="1:11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</row>
    <row r="1231" spans="1:11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</row>
    <row r="1232" spans="1:11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</row>
    <row r="1233" spans="1:11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</row>
    <row r="1234" spans="1:11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</row>
    <row r="1235" spans="1:11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</row>
    <row r="1236" spans="1:11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</row>
    <row r="1237" spans="1:11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</row>
    <row r="1238" spans="1:11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</row>
    <row r="1239" spans="1:11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</row>
    <row r="1240" spans="1:11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</row>
    <row r="1241" spans="1:11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</row>
    <row r="1242" spans="1:11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</row>
    <row r="1243" spans="1:11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</row>
    <row r="1244" spans="1:11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</row>
    <row r="1245" spans="1:11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</row>
    <row r="1246" spans="1:11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</row>
    <row r="1247" spans="1:11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</row>
    <row r="1248" spans="1:11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</row>
    <row r="1249" spans="1:11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</row>
    <row r="1250" spans="1:11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</row>
    <row r="1251" spans="1:11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</row>
    <row r="1252" spans="1:11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</row>
    <row r="1253" spans="1:11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</row>
    <row r="1254" spans="1:11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</row>
    <row r="1255" spans="1:11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</row>
    <row r="1256" spans="1:11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</row>
    <row r="1257" spans="1:11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</row>
    <row r="1258" spans="1:11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</row>
    <row r="1259" spans="1:11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</row>
    <row r="1260" spans="1:11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</row>
    <row r="1261" spans="1:11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</row>
    <row r="1262" spans="1:11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</row>
    <row r="1263" spans="1:11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</row>
    <row r="1264" spans="1:11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</row>
    <row r="1265" spans="1:11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</row>
    <row r="1266" spans="1:11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</row>
    <row r="1267" spans="1:11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</row>
    <row r="1268" spans="1:11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</row>
    <row r="1269" spans="1:11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</row>
    <row r="1270" spans="1:11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</row>
    <row r="1271" spans="1:11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</row>
    <row r="1272" spans="1:11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</row>
    <row r="1273" spans="1:11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</row>
    <row r="1274" spans="1:11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</row>
    <row r="1275" spans="1:11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</row>
    <row r="1276" spans="1:11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</row>
    <row r="1277" spans="1:11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</row>
    <row r="1278" spans="1:11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</row>
    <row r="1279" spans="1:11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</row>
    <row r="1280" spans="1:11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</row>
    <row r="1281" spans="1:11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</row>
    <row r="1282" spans="1:11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</row>
    <row r="1283" spans="1:11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</row>
    <row r="1284" spans="1:11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</row>
    <row r="1285" spans="1:11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</row>
    <row r="1286" spans="1:11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</row>
    <row r="1287" spans="1:11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</row>
    <row r="1288" spans="1:11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</row>
    <row r="1289" spans="1:11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</row>
    <row r="1290" spans="1:11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</row>
    <row r="1291" spans="1:11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</row>
    <row r="1292" spans="1:11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</row>
    <row r="1293" spans="1:11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</row>
    <row r="1294" spans="1:11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</row>
    <row r="1295" spans="1:11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</row>
    <row r="1296" spans="1:11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</row>
    <row r="1297" spans="1:11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</row>
    <row r="1298" spans="1:11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</row>
    <row r="1299" spans="1:11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</row>
    <row r="1300" spans="1:11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</row>
    <row r="1301" spans="1:11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</row>
    <row r="1302" spans="1:11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</row>
    <row r="1303" spans="1:11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</row>
    <row r="1304" spans="1:11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</row>
    <row r="1305" spans="1:11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</row>
    <row r="1306" spans="1:11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</row>
    <row r="1307" spans="1:11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</row>
    <row r="1308" spans="1:11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</row>
    <row r="1309" spans="1:11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</row>
    <row r="1310" spans="1:11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</row>
    <row r="1311" spans="1:11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</row>
    <row r="1312" spans="1:11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</row>
    <row r="1313" spans="1:11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</row>
    <row r="1314" spans="1:11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</row>
    <row r="1315" spans="1:11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</row>
    <row r="1316" spans="1:11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</row>
    <row r="1317" spans="1:11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</row>
    <row r="1318" spans="1:11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</row>
    <row r="1319" spans="1:11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</row>
    <row r="1320" spans="1:11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</row>
    <row r="1321" spans="1:11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</row>
    <row r="1322" spans="1:11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</row>
    <row r="1323" spans="1:11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</row>
    <row r="1324" spans="1:11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</row>
    <row r="1325" spans="1:11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</row>
    <row r="1326" spans="1:11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</row>
    <row r="1327" spans="1:11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</row>
    <row r="1328" spans="1:11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</row>
    <row r="1329" spans="1:11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</row>
    <row r="1330" spans="1:11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</row>
    <row r="1331" spans="1:11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</row>
    <row r="1332" spans="1:11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</row>
    <row r="1333" spans="1:11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</row>
    <row r="1334" spans="1:11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</row>
    <row r="1335" spans="1:11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</row>
    <row r="1336" spans="1:11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</row>
    <row r="1337" spans="1:11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</row>
    <row r="1338" spans="1:11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</row>
    <row r="1339" spans="1:11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</row>
    <row r="1340" spans="1:11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</row>
    <row r="1341" spans="1:11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</row>
    <row r="1342" spans="1:11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</row>
    <row r="1343" spans="1:11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</row>
    <row r="1344" spans="1:11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</row>
    <row r="1345" spans="1:11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</row>
    <row r="1346" spans="1:11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</row>
    <row r="1347" spans="1:11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</row>
    <row r="1348" spans="1:11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</row>
    <row r="1349" spans="1:11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</row>
    <row r="1350" spans="1:11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</row>
    <row r="1351" spans="1:11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</row>
    <row r="1352" spans="1:11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</row>
    <row r="1353" spans="1:11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</row>
    <row r="1354" spans="1:11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</row>
    <row r="1355" spans="1:11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</row>
    <row r="1356" spans="1:11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</row>
    <row r="1357" spans="1:11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</row>
    <row r="1358" spans="1:11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</row>
    <row r="1359" spans="1:11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</row>
    <row r="1360" spans="1:11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</row>
    <row r="1361" spans="1:11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</row>
    <row r="1362" spans="1:11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</row>
    <row r="1363" spans="1:11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</row>
    <row r="1364" spans="1:11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</row>
    <row r="1365" spans="1:11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</row>
    <row r="1366" spans="1:11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</row>
    <row r="1367" spans="1:11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</row>
    <row r="1368" spans="1:11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</row>
    <row r="1369" spans="1:11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</row>
    <row r="1370" spans="1:11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</row>
    <row r="1371" spans="1:11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</row>
    <row r="1372" spans="1:11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</row>
    <row r="1373" spans="1:11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</row>
    <row r="1374" spans="1:11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</row>
    <row r="1375" spans="1:11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</row>
    <row r="1376" spans="1:11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</row>
    <row r="1377" spans="1:11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</row>
    <row r="1378" spans="1:11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</row>
    <row r="1379" spans="1:11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</row>
    <row r="1380" spans="1:11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</row>
    <row r="1381" spans="1:11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</row>
    <row r="1382" spans="1:11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</row>
    <row r="1383" spans="1:11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</row>
    <row r="1384" spans="1:11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</row>
    <row r="1385" spans="1:11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</row>
    <row r="1386" spans="1:11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</row>
    <row r="1387" spans="1:11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</row>
    <row r="1388" spans="1:11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</row>
    <row r="1389" spans="1:11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</row>
    <row r="1390" spans="1:11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</row>
    <row r="1391" spans="1:11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</row>
    <row r="1392" spans="1:11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</row>
    <row r="1393" spans="1:11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</row>
    <row r="1394" spans="1:11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</row>
    <row r="1395" spans="1:11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</row>
    <row r="1396" spans="1:11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</row>
    <row r="1397" spans="1:11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</row>
    <row r="1398" spans="1:11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</row>
    <row r="1399" spans="1:11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</row>
    <row r="1400" spans="1:11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</row>
    <row r="1401" spans="1:11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</row>
    <row r="1402" spans="1:11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</row>
    <row r="1403" spans="1:11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</row>
    <row r="1404" spans="1:11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</row>
    <row r="1405" spans="1:11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</row>
    <row r="1406" spans="1:11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</row>
    <row r="1407" spans="1:11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</row>
    <row r="1408" spans="1:11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</row>
  </sheetData>
  <mergeCells count="4">
    <mergeCell ref="C2:E2"/>
    <mergeCell ref="F2:H2"/>
    <mergeCell ref="I2:K2"/>
    <mergeCell ref="A1:M1"/>
  </mergeCells>
  <printOptions/>
  <pageMargins left="0.984251968503937" right="0.5905511811023623" top="0.5905511811023623" bottom="0.3937007874015748" header="0.31496062992125984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2006-03-21T14:39:20Z</cp:lastPrinted>
  <dcterms:created xsi:type="dcterms:W3CDTF">2004-07-28T04:56:59Z</dcterms:created>
  <dcterms:modified xsi:type="dcterms:W3CDTF">2005-03-15T14:48:40Z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